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krifstofa\Tæknideild\Eignasjóður\Vatnsveita_fráveita\Vatnsveita\Vatnstankur Hlíðardal-Útboð\Útboðsgögn\"/>
    </mc:Choice>
  </mc:AlternateContent>
  <xr:revisionPtr revIDLastSave="0" documentId="13_ncr:1_{5FFE0385-0F1E-4EA0-8A4D-B12755FC1398}" xr6:coauthVersionLast="46" xr6:coauthVersionMax="46" xr10:uidLastSave="{00000000-0000-0000-0000-000000000000}"/>
  <bookViews>
    <workbookView xWindow="30612" yWindow="-108" windowWidth="30936" windowHeight="16896" tabRatio="626" xr2:uid="{B86318BF-E37A-4C6A-97EF-82BEBB9D4AC3}"/>
  </bookViews>
  <sheets>
    <sheet name="Safnblað" sheetId="13" r:id="rId1"/>
    <sheet name="1 Aðstaða og Jarðvinna" sheetId="7" r:id="rId2"/>
    <sheet name="2 Burðarvirki" sheetId="8" r:id="rId3"/>
    <sheet name="3 Lagnir" sheetId="9" r:id="rId4"/>
    <sheet name="4 Raflagnir" sheetId="10" r:id="rId5"/>
    <sheet name="5 Frágangur innan og utanhúss" sheetId="11" r:id="rId6"/>
    <sheet name="9 Aukaverk" sheetId="19" r:id="rId7"/>
  </sheets>
  <definedNames>
    <definedName name="_Toc311717305" localSheetId="5">'5 Frágangur innan og utanhúss'!$B$32</definedName>
    <definedName name="_Toc74627210" localSheetId="1">'1 Aðstaða og Jarðvinna'!$B$14</definedName>
    <definedName name="_xlnm.Print_Area" localSheetId="1">'1 Aðstaða og Jarðvinna'!$A$1:$G$37</definedName>
    <definedName name="_xlnm.Print_Area" localSheetId="2">'2 Burðarvirki'!$A$1:$G$50</definedName>
    <definedName name="_xlnm.Print_Area" localSheetId="3">'3 Lagnir'!$A$1:$G$30</definedName>
    <definedName name="_xlnm.Print_Area" localSheetId="4">'4 Raflagnir'!$A$1:$G$18</definedName>
    <definedName name="_xlnm.Print_Area" localSheetId="5">'5 Frágangur innan og utanhúss'!$A$1:$G$44</definedName>
    <definedName name="_xlnm.Print_Area" localSheetId="0">Safnblað!$A$1:$D$23</definedName>
    <definedName name="_xlnm.Print_Titles" localSheetId="1">'1 Aðstaða og Jarðvinna'!$2:$3</definedName>
    <definedName name="_xlnm.Print_Titles" localSheetId="2">'2 Burðarvirki'!$4:$5</definedName>
    <definedName name="_xlnm.Print_Titles" localSheetId="3">'3 Lagnir'!$2:$3</definedName>
    <definedName name="_xlnm.Print_Titles" localSheetId="4">'4 Raflagnir'!$2:$3</definedName>
    <definedName name="_xlnm.Print_Titles" localSheetId="5">'5 Frágangur innan og utanhúss'!$2:$3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7" l="1"/>
  <c r="G10" i="10"/>
  <c r="G7" i="10"/>
  <c r="G15" i="8"/>
  <c r="G8" i="19"/>
  <c r="G37" i="11"/>
  <c r="G39" i="11"/>
  <c r="G35" i="11"/>
  <c r="G34" i="11"/>
  <c r="G39" i="8" l="1"/>
  <c r="G11" i="8"/>
  <c r="G22" i="7" l="1"/>
  <c r="G14" i="11" l="1"/>
  <c r="G42" i="8"/>
  <c r="G7" i="19" l="1"/>
  <c r="G6" i="19"/>
  <c r="G10" i="19" l="1"/>
  <c r="G12" i="19" s="1"/>
  <c r="D18" i="13" s="1"/>
  <c r="G40" i="11" l="1"/>
  <c r="G42" i="11" s="1"/>
  <c r="G27" i="11"/>
  <c r="G29" i="11" s="1"/>
  <c r="G22" i="11"/>
  <c r="G20" i="11"/>
  <c r="G18" i="11"/>
  <c r="G17" i="11"/>
  <c r="G16" i="11"/>
  <c r="G15" i="11"/>
  <c r="G8" i="11"/>
  <c r="G7" i="11"/>
  <c r="G6" i="11"/>
  <c r="G14" i="10"/>
  <c r="G16" i="10" s="1"/>
  <c r="G8" i="10"/>
  <c r="G26" i="9"/>
  <c r="G28" i="9" s="1"/>
  <c r="G20" i="9"/>
  <c r="G19" i="9"/>
  <c r="G18" i="9"/>
  <c r="G17" i="9"/>
  <c r="G16" i="9"/>
  <c r="G15" i="9"/>
  <c r="G8" i="9"/>
  <c r="G7" i="9"/>
  <c r="G46" i="8"/>
  <c r="G43" i="8"/>
  <c r="G44" i="8"/>
  <c r="G45" i="8"/>
  <c r="G40" i="8"/>
  <c r="G38" i="8"/>
  <c r="G36" i="8"/>
  <c r="G35" i="8"/>
  <c r="G29" i="8"/>
  <c r="G28" i="8"/>
  <c r="G27" i="8"/>
  <c r="G22" i="8"/>
  <c r="G21" i="8"/>
  <c r="G20" i="8"/>
  <c r="G14" i="8"/>
  <c r="G13" i="8"/>
  <c r="G12" i="8"/>
  <c r="G10" i="8"/>
  <c r="G9" i="8"/>
  <c r="G8" i="8"/>
  <c r="G30" i="7"/>
  <c r="G33" i="7" s="1"/>
  <c r="G23" i="7"/>
  <c r="G21" i="7"/>
  <c r="G20" i="7"/>
  <c r="G18" i="7"/>
  <c r="G17" i="7"/>
  <c r="G15" i="7"/>
  <c r="G14" i="7"/>
  <c r="G12" i="7"/>
  <c r="G7" i="7"/>
  <c r="G9" i="7" s="1"/>
  <c r="G10" i="11" l="1"/>
  <c r="G24" i="8"/>
  <c r="G24" i="11"/>
  <c r="G48" i="8"/>
  <c r="G10" i="9"/>
  <c r="G25" i="7"/>
  <c r="G35" i="7" s="1"/>
  <c r="G22" i="9"/>
  <c r="G31" i="8"/>
  <c r="G16" i="8"/>
  <c r="G18" i="10"/>
  <c r="G50" i="8" l="1"/>
  <c r="D10" i="13" s="1"/>
  <c r="G30" i="9"/>
  <c r="D12" i="13" s="1"/>
  <c r="D8" i="13"/>
  <c r="D14" i="13"/>
  <c r="G44" i="11"/>
  <c r="D16" i="13" s="1"/>
  <c r="D21" i="13" l="1"/>
</calcChain>
</file>

<file path=xl/sharedStrings.xml><?xml version="1.0" encoding="utf-8"?>
<sst xmlns="http://schemas.openxmlformats.org/spreadsheetml/2006/main" count="335" uniqueCount="229">
  <si>
    <t>TILBOÐSSKRÁ</t>
  </si>
  <si>
    <t>NR.</t>
  </si>
  <si>
    <t xml:space="preserve">  HEITI VERKÞÁTTAR</t>
  </si>
  <si>
    <t>MAGN</t>
  </si>
  <si>
    <t>EINING</t>
  </si>
  <si>
    <t>EININGARVERÐ</t>
  </si>
  <si>
    <t>HEILDARVERÐ</t>
  </si>
  <si>
    <t xml:space="preserve"> 1.</t>
  </si>
  <si>
    <t>Aðstaða og jarðvinna</t>
  </si>
  <si>
    <t>1,0</t>
  </si>
  <si>
    <t>Aðstaða</t>
  </si>
  <si>
    <t>1.0.1</t>
  </si>
  <si>
    <t>Uppsetning, rekstur vinnustaðar og lokafrágangur</t>
  </si>
  <si>
    <t xml:space="preserve"> -Uppsetning og rekstur vinnustaðar</t>
  </si>
  <si>
    <t>Heild</t>
  </si>
  <si>
    <t>Kafli 1.0 Aðstaða samtals:</t>
  </si>
  <si>
    <t>1.1</t>
  </si>
  <si>
    <t>Gröftur og fyllingar</t>
  </si>
  <si>
    <t>1.1.1</t>
  </si>
  <si>
    <t>Gröftur</t>
  </si>
  <si>
    <r>
      <t>m</t>
    </r>
    <r>
      <rPr>
        <vertAlign val="superscript"/>
        <sz val="10"/>
        <color indexed="8"/>
        <rFont val="Calibri"/>
        <family val="2"/>
      </rPr>
      <t>3</t>
    </r>
  </si>
  <si>
    <t>1.1.2</t>
  </si>
  <si>
    <t>1.1.3</t>
  </si>
  <si>
    <r>
      <t>m</t>
    </r>
    <r>
      <rPr>
        <vertAlign val="superscript"/>
        <sz val="10"/>
        <rFont val="Calibri"/>
        <family val="2"/>
      </rPr>
      <t>2</t>
    </r>
  </si>
  <si>
    <t>1.1.4</t>
  </si>
  <si>
    <t>Fylling undir sökkla og plötur</t>
  </si>
  <si>
    <t>1.1.5</t>
  </si>
  <si>
    <t>1.1.5.1</t>
  </si>
  <si>
    <t>1.1.5.2</t>
  </si>
  <si>
    <t>Byggingarplast ofan á jöfnunarlag</t>
  </si>
  <si>
    <t>1.1.6</t>
  </si>
  <si>
    <t xml:space="preserve">Fyllingar að veggjum og fláar </t>
  </si>
  <si>
    <t>Yfirborðsfrágangur</t>
  </si>
  <si>
    <t>Kafli 1.1 Gröftur og fyllingar samtals:</t>
  </si>
  <si>
    <t>1.2</t>
  </si>
  <si>
    <t>Jarðvinna vegna lagna</t>
  </si>
  <si>
    <t>1.2.1.</t>
  </si>
  <si>
    <t>Gröftur og fylling vegna lagna</t>
  </si>
  <si>
    <t>Dýpi &lt;=1,5 m</t>
  </si>
  <si>
    <t>Gröftur og fylling fyrir eina lögn í skurði</t>
  </si>
  <si>
    <t>m</t>
  </si>
  <si>
    <t>Kafli 1.2 Jarðvinna vegna lagna samtals:</t>
  </si>
  <si>
    <t>KAFLI  1 - FÆRIST Á TILBOÐSBLAÐ:</t>
  </si>
  <si>
    <t>2.</t>
  </si>
  <si>
    <t>Burðarvirki</t>
  </si>
  <si>
    <t>2.1.</t>
  </si>
  <si>
    <t>Steinsteypt virki</t>
  </si>
  <si>
    <t>2.1.1</t>
  </si>
  <si>
    <t>Mót og mótavinna</t>
  </si>
  <si>
    <t>2.1.1.1</t>
  </si>
  <si>
    <t>Smíði móta</t>
  </si>
  <si>
    <t>m²</t>
  </si>
  <si>
    <t>Mót - loftplata tanks</t>
  </si>
  <si>
    <t>Mót - loftplata lokahús</t>
  </si>
  <si>
    <t>Mót - undir hluta botnplötu</t>
  </si>
  <si>
    <t>stk</t>
  </si>
  <si>
    <t>Kafli 2.1.1 Mót og mótavinna samtals:</t>
  </si>
  <si>
    <t>2.1.2</t>
  </si>
  <si>
    <t>Bendistál</t>
  </si>
  <si>
    <t>2.1.2.1</t>
  </si>
  <si>
    <t>K10</t>
  </si>
  <si>
    <t>kg</t>
  </si>
  <si>
    <t>K12</t>
  </si>
  <si>
    <t>K16</t>
  </si>
  <si>
    <t>Kafli 2.1.2 Bendistál samtals:</t>
  </si>
  <si>
    <t>2.1.3</t>
  </si>
  <si>
    <t>Steinsteypa</t>
  </si>
  <si>
    <t>2.1.3.1</t>
  </si>
  <si>
    <t>m³</t>
  </si>
  <si>
    <t>2.1.3.2</t>
  </si>
  <si>
    <t>Steypa C35/45-XC1;XF3</t>
  </si>
  <si>
    <t>2.1.3.3</t>
  </si>
  <si>
    <t>Hlutefni steypu Xypex Admix</t>
  </si>
  <si>
    <t>Kafli 2.1.3 Steinsteypa samtals:</t>
  </si>
  <si>
    <t>2.1.4.</t>
  </si>
  <si>
    <t>Ýmis frágangur</t>
  </si>
  <si>
    <t>2.1.4.1</t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</si>
  <si>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</rPr>
      <t>Frágangur platna</t>
    </r>
  </si>
  <si>
    <t>Yfirborðsmeðhöndlun þakplatna</t>
  </si>
  <si>
    <t>2.1.4.2</t>
  </si>
  <si>
    <t>Innsteyptir þéttiborðar</t>
  </si>
  <si>
    <t>Þéttilistar 240 mm fyrir Neysluvatn</t>
  </si>
  <si>
    <t>Bentónít Duxpa borðar með  innsteyptum gegnumtöku</t>
  </si>
  <si>
    <t>2.1.4.3</t>
  </si>
  <si>
    <t>Stk.</t>
  </si>
  <si>
    <t>Kafli 2.1.4 Ýmis frágangur samtals:</t>
  </si>
  <si>
    <t>KAFLI  2 - FÆRIST Á TILBOÐSBLAÐ:</t>
  </si>
  <si>
    <t>3.</t>
  </si>
  <si>
    <t>Lagnir</t>
  </si>
  <si>
    <t>3.1</t>
  </si>
  <si>
    <t>Frárennslislagnir</t>
  </si>
  <si>
    <t>3.1.1.</t>
  </si>
  <si>
    <t>Pípur í jörðu</t>
  </si>
  <si>
    <t>Kafli 3.1. Fráveitulagnir samtals:</t>
  </si>
  <si>
    <t>3.2</t>
  </si>
  <si>
    <t>Vatnslagnir</t>
  </si>
  <si>
    <t>3.2.1.</t>
  </si>
  <si>
    <t>Samsuða og lagning vatnslagna</t>
  </si>
  <si>
    <t>Rör, Ø280 - SDR17</t>
  </si>
  <si>
    <t>Hné 90° Stutt, Ø280 - SDR17</t>
  </si>
  <si>
    <t>Té, Ø280 - SDR17</t>
  </si>
  <si>
    <t>Flanshringur, PN10, Ø280 - SDR17</t>
  </si>
  <si>
    <t>Flanskragi, PN10, Ø280 - SDR17</t>
  </si>
  <si>
    <t xml:space="preserve">Minnkun Ø400/Ø280  </t>
  </si>
  <si>
    <t>heild</t>
  </si>
  <si>
    <t>Kafli 3.2. Vatnslagnir og mælar samtals:</t>
  </si>
  <si>
    <t>3.3</t>
  </si>
  <si>
    <t>Hreinlætisbúnaður</t>
  </si>
  <si>
    <t>3.3.1.</t>
  </si>
  <si>
    <t>Gólfniðurföll</t>
  </si>
  <si>
    <t>Kafli 3.3. Hreinlætisbúnaður samtals:</t>
  </si>
  <si>
    <t>KAFLI  3 - FÆRIST Á TILBOÐSBLAÐ:</t>
  </si>
  <si>
    <t>4.</t>
  </si>
  <si>
    <t>Raflagnir</t>
  </si>
  <si>
    <t>4.1.</t>
  </si>
  <si>
    <t>PÍPUR, STRENGIR OG RENNUR</t>
  </si>
  <si>
    <t>4.1.1.</t>
  </si>
  <si>
    <t>SÖKKULSKAUT OG SPENNUJÖFNUN</t>
  </si>
  <si>
    <t>Víralásar</t>
  </si>
  <si>
    <t>Samtals liður 4.1. færist á tilboðsblað</t>
  </si>
  <si>
    <t>4.2.</t>
  </si>
  <si>
    <t>4.2.1.</t>
  </si>
  <si>
    <t>Samtals liður 4.2. færist á tilboðsblað</t>
  </si>
  <si>
    <t>VINNURAFMAGN</t>
  </si>
  <si>
    <t>Bráðabirða lagnir og vinnurafmagn</t>
  </si>
  <si>
    <t>KAFLI  4 - FÆRIST Á TILBOÐSBLAÐ:</t>
  </si>
  <si>
    <t>5.</t>
  </si>
  <si>
    <r>
      <rPr>
        <b/>
        <sz val="7"/>
        <rFont val="Times New Roman"/>
        <family val="1"/>
      </rPr>
      <t xml:space="preserve"> </t>
    </r>
    <r>
      <rPr>
        <b/>
        <sz val="18"/>
        <rFont val="Calibri"/>
        <family val="2"/>
      </rPr>
      <t>FRÁGANGUR INNAN OG UTANHÚSS</t>
    </r>
  </si>
  <si>
    <t>5.1.</t>
  </si>
  <si>
    <t>MÚRVERK</t>
  </si>
  <si>
    <t>5.1.1.</t>
  </si>
  <si>
    <t>Pokapússun innveggja og loft lokarýmis</t>
  </si>
  <si>
    <t>5.1.2.</t>
  </si>
  <si>
    <t>Pokapússun útveggja</t>
  </si>
  <si>
    <t>5.1.3.</t>
  </si>
  <si>
    <t>Fylling tengjagata</t>
  </si>
  <si>
    <t>Kafli 5.1. Múrverk samtals:</t>
  </si>
  <si>
    <t>5.2.</t>
  </si>
  <si>
    <t>STÁLSMÍÐI</t>
  </si>
  <si>
    <t>5.2.1.</t>
  </si>
  <si>
    <t>GEGNUMTÖK-STÁLSMÍÐI</t>
  </si>
  <si>
    <t>5.2.2.</t>
  </si>
  <si>
    <t xml:space="preserve">Ryðfrítt mannop með öndunarröri  </t>
  </si>
  <si>
    <t>5.2.3.</t>
  </si>
  <si>
    <t>Ryðfríir klifurstigar í geymi</t>
  </si>
  <si>
    <t>Kafli 5.2. Stálsmíði samtals:</t>
  </si>
  <si>
    <t>5.3.</t>
  </si>
  <si>
    <t>ÚTIHURÐ MEÐ RIST</t>
  </si>
  <si>
    <t>5.3.2</t>
  </si>
  <si>
    <t>Kafli 5.3. Útihurð með rist  samtals:</t>
  </si>
  <si>
    <t>5.4</t>
  </si>
  <si>
    <t>5.4.1</t>
  </si>
  <si>
    <t>Kafli 5.4. Þakfrágangur samtals:</t>
  </si>
  <si>
    <t>KAFLI  5 - FÆRIST Á TILBOÐSBLAÐ:</t>
  </si>
  <si>
    <t>Iðnaðarmenn</t>
  </si>
  <si>
    <t>klst</t>
  </si>
  <si>
    <t>Verkamenn</t>
  </si>
  <si>
    <t>SAMTALS með VSK</t>
  </si>
  <si>
    <t>LAGNIR</t>
  </si>
  <si>
    <t>BURÐARVIRKI</t>
  </si>
  <si>
    <t>AÐSTAÐA OG JARÐVINNA</t>
  </si>
  <si>
    <t>Fjárhæð</t>
  </si>
  <si>
    <t>RAFLAGNIR</t>
  </si>
  <si>
    <t>Heildartilboðsupphæð úr gráum reit flutt á Tilboðsblað</t>
  </si>
  <si>
    <t>Mót - útveggir tanks og innveggur milli vatnshólfa.                                            Lokuð mótatengi ( Water stop)</t>
  </si>
  <si>
    <t xml:space="preserve">Innsteypt á gegnumtökum ( smíði sjá greiðslulið "5.2.1 ")  </t>
  </si>
  <si>
    <t>Innsteypt gegnumtök f. 200 mm vegg - 2 stk flansar, DN400</t>
  </si>
  <si>
    <t>1.1.4.1</t>
  </si>
  <si>
    <t>1.1.4.2</t>
  </si>
  <si>
    <t>1.1.5.3</t>
  </si>
  <si>
    <t>Mót - plöturönd botnplata</t>
  </si>
  <si>
    <t>Mót - kantmót loftplata, lúgusæti.</t>
  </si>
  <si>
    <t>Þéttilistar 240 mm lokarými</t>
  </si>
  <si>
    <t>Innsteypt gegnumtök f. 270 mm plötu - 2 stk flans, DN250</t>
  </si>
  <si>
    <t>Innsteypt gegnumtök f. 200 mm vegg - 2 stk flansar, DN250</t>
  </si>
  <si>
    <t>Innsteypt gegnumtök f. 270 mm plötu - 1 stk flansar, DN400</t>
  </si>
  <si>
    <t>Innsteypt gegnumtök f. 270 mm plötu - 1 stk flans, DN150</t>
  </si>
  <si>
    <t>Innsteypt gegnumtök f. 270 mm plötu - 2 stk flansar, DN250</t>
  </si>
  <si>
    <t>Innsteypt gegnumtök f. 270 mm plötu - 1 stk flans, DN400</t>
  </si>
  <si>
    <t>5.4.2</t>
  </si>
  <si>
    <t>5.4.3</t>
  </si>
  <si>
    <t>ÞAK OG VEGGJAFRÁGANGUR LOKAHÚSS</t>
  </si>
  <si>
    <t>Klæðning veggja lokahúss</t>
  </si>
  <si>
    <t>Einangrun lokahúss</t>
  </si>
  <si>
    <t>Tvöfaldur asfaltpappi á þak lokahúss, festur og bræddur saman</t>
  </si>
  <si>
    <t>Útveggir lokahúss. 80 mm steinullar yfirlagsplata gerð L</t>
  </si>
  <si>
    <t>Undirlagspappi ofan á einangrun</t>
  </si>
  <si>
    <t>Yfirlagspappi</t>
  </si>
  <si>
    <r>
      <t>m</t>
    </r>
    <r>
      <rPr>
        <vertAlign val="superscript"/>
        <sz val="10"/>
        <color rgb="FF000000"/>
        <rFont val="Calibri"/>
        <family val="2"/>
        <scheme val="minor"/>
      </rPr>
      <t>2</t>
    </r>
  </si>
  <si>
    <t>FRÁGANGUR INNAN OG UTANHÚSS</t>
  </si>
  <si>
    <t>Jöfnun undir sökkla og plötur</t>
  </si>
  <si>
    <t>Jöfnun undir sökkla og  plötur</t>
  </si>
  <si>
    <t xml:space="preserve">Efni til fyllingar næst veggjum (&lt;1m) </t>
  </si>
  <si>
    <t>Fyllingar  með efni úr klapparlosun og lausgreftri í fláa fjær veggjum (&gt; 1m)</t>
  </si>
  <si>
    <t>Umframefni notað í landslagsmótun</t>
  </si>
  <si>
    <t>Vatnstankur Hlíðardal</t>
  </si>
  <si>
    <t>AUKAVERK</t>
  </si>
  <si>
    <t xml:space="preserve"> Aukaverk</t>
  </si>
  <si>
    <t xml:space="preserve">Tilboðsskrá </t>
  </si>
  <si>
    <t>Uppgröftur á núverandi akvegi/fylling</t>
  </si>
  <si>
    <t>Safnblað</t>
  </si>
  <si>
    <t>Reikningsvinna</t>
  </si>
  <si>
    <t>Vélavinna</t>
  </si>
  <si>
    <t>Mót - fyrir súlur</t>
  </si>
  <si>
    <t>Vélslípun botnplata</t>
  </si>
  <si>
    <t>PEH LAGNIR Í MIÐLUNARTANK</t>
  </si>
  <si>
    <t>Lerkiviðarklæðning 15x150 mm</t>
  </si>
  <si>
    <t>Þak lokahúss. 100 mm steinullar yfirlagsplata gerð L</t>
  </si>
  <si>
    <t>Gófniðurfall Lokahús</t>
  </si>
  <si>
    <t>Mannop</t>
  </si>
  <si>
    <t>Klifurstigi með fallvörn</t>
  </si>
  <si>
    <t xml:space="preserve">Sökkulskaut </t>
  </si>
  <si>
    <t>Hurð lokahúss   stærð 1000x2100 mm</t>
  </si>
  <si>
    <t>1.1.1.1</t>
  </si>
  <si>
    <t>Fleygun</t>
  </si>
  <si>
    <t>Jarðvegslagnir (ø110)</t>
  </si>
  <si>
    <t>Fráveitulagnir (ø110)</t>
  </si>
  <si>
    <t>Gröftur og fylling fyrir tvær lagnir í skurði</t>
  </si>
  <si>
    <t>Gegnumtak 1</t>
  </si>
  <si>
    <t>Gegnumtak 2</t>
  </si>
  <si>
    <t>Gegnumtak 3</t>
  </si>
  <si>
    <t>Gegnumtak 4</t>
  </si>
  <si>
    <t>Gegnumtak 5</t>
  </si>
  <si>
    <t xml:space="preserve">Steypa C35/45-XC2 </t>
  </si>
  <si>
    <t>9.</t>
  </si>
  <si>
    <t>9.1.</t>
  </si>
  <si>
    <t xml:space="preserve">Mót - sökkla og veggir lokahús </t>
  </si>
  <si>
    <t>Kafli 9.1. Reikningsvinna samtals:</t>
  </si>
  <si>
    <t>KAFLI  9 - FÆRIST Á TILBOÐSBLAÐ: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</si>
</sst>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\ _I_S_K_-;\-* #,##0\ _I_S_K_-;_-* &quot;-&quot;\ _I_S_K_-;_-@_-"/>
    <numFmt numFmtId="166" formatCode="0."/>
    <numFmt numFmtId="167" formatCode="_-* #,##0.00\ _I_S_K_-;\-* #,##0.00\ _I_S_K_-;_-* &quot;-&quot;\ _I_S_K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i/>
      <sz val="14"/>
      <name val="Calibri"/>
      <family val="2"/>
      <scheme val="minor"/>
    </font>
    <font>
      <i/>
      <u/>
      <sz val="14"/>
      <name val="Calibri"/>
      <family val="2"/>
      <scheme val="minor"/>
    </font>
    <font>
      <u/>
      <sz val="14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8"/>
      <color indexed="12"/>
      <name val="Calibri"/>
      <family val="2"/>
      <scheme val="minor"/>
    </font>
    <font>
      <b/>
      <sz val="18"/>
      <name val="Arial"/>
      <family val="2"/>
    </font>
    <font>
      <b/>
      <sz val="18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/>
    <xf numFmtId="0" fontId="5" fillId="0" borderId="0" xfId="0" applyFont="1" applyAlignment="1">
      <alignment wrapText="1"/>
    </xf>
    <xf numFmtId="49" fontId="6" fillId="0" borderId="1" xfId="0" applyNumberFormat="1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3" fontId="7" fillId="0" borderId="2" xfId="0" applyNumberFormat="1" applyFont="1" applyFill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49" fontId="8" fillId="0" borderId="0" xfId="1" quotePrefix="1" applyNumberFormat="1" applyFont="1" applyAlignment="1">
      <alignment horizontal="left"/>
    </xf>
    <xf numFmtId="0" fontId="9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49" fontId="12" fillId="0" borderId="0" xfId="0" applyNumberFormat="1" applyFont="1"/>
    <xf numFmtId="3" fontId="13" fillId="0" borderId="0" xfId="0" applyNumberFormat="1" applyFont="1" applyAlignment="1" applyProtection="1">
      <alignment horizontal="center" vertical="center"/>
      <protection locked="0"/>
    </xf>
    <xf numFmtId="1" fontId="13" fillId="0" borderId="0" xfId="0" applyNumberFormat="1" applyFont="1" applyBorder="1" applyAlignment="1">
      <alignment horizontal="center"/>
    </xf>
    <xf numFmtId="3" fontId="13" fillId="0" borderId="0" xfId="0" applyNumberFormat="1" applyFont="1" applyBorder="1" applyAlignment="1" applyProtection="1">
      <alignment horizontal="right"/>
      <protection locked="0"/>
    </xf>
    <xf numFmtId="3" fontId="13" fillId="0" borderId="0" xfId="0" applyNumberFormat="1" applyFont="1" applyFill="1" applyBorder="1" applyAlignment="1" applyProtection="1">
      <alignment horizontal="right"/>
      <protection locked="0"/>
    </xf>
    <xf numFmtId="49" fontId="14" fillId="0" borderId="0" xfId="0" applyNumberFormat="1" applyFont="1"/>
    <xf numFmtId="0" fontId="14" fillId="0" borderId="0" xfId="0" applyFont="1" applyFill="1" applyAlignment="1">
      <alignment wrapText="1"/>
    </xf>
    <xf numFmtId="3" fontId="13" fillId="2" borderId="4" xfId="0" applyNumberFormat="1" applyFont="1" applyFill="1" applyBorder="1" applyAlignment="1" applyProtection="1">
      <alignment horizontal="right"/>
      <protection locked="0"/>
    </xf>
    <xf numFmtId="3" fontId="13" fillId="0" borderId="4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wrapText="1"/>
    </xf>
    <xf numFmtId="3" fontId="7" fillId="0" borderId="5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wrapText="1"/>
    </xf>
    <xf numFmtId="3" fontId="16" fillId="0" borderId="0" xfId="0" applyNumberFormat="1" applyFont="1" applyFill="1" applyBorder="1" applyAlignment="1">
      <alignment horizontal="right"/>
    </xf>
    <xf numFmtId="3" fontId="16" fillId="2" borderId="6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right"/>
    </xf>
    <xf numFmtId="3" fontId="16" fillId="0" borderId="4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7" fillId="0" borderId="0" xfId="0" applyFont="1" applyAlignment="1" applyProtection="1">
      <alignment horizontal="left" wrapText="1"/>
      <protection locked="0"/>
    </xf>
    <xf numFmtId="3" fontId="7" fillId="0" borderId="7" xfId="0" applyNumberFormat="1" applyFont="1" applyBorder="1" applyAlignment="1" applyProtection="1">
      <alignment horizontal="right"/>
      <protection locked="0"/>
    </xf>
    <xf numFmtId="0" fontId="18" fillId="0" borderId="0" xfId="0" applyFont="1" applyAlignment="1">
      <alignment horizontal="justify" vertical="center"/>
    </xf>
    <xf numFmtId="0" fontId="10" fillId="0" borderId="0" xfId="0" applyFont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1" fillId="0" borderId="0" xfId="0" applyFont="1"/>
    <xf numFmtId="0" fontId="22" fillId="0" borderId="0" xfId="0" applyFont="1"/>
    <xf numFmtId="1" fontId="4" fillId="0" borderId="0" xfId="0" applyNumberFormat="1" applyFont="1" applyFill="1" applyAlignment="1">
      <alignment horizontal="center"/>
    </xf>
    <xf numFmtId="14" fontId="11" fillId="0" borderId="0" xfId="0" applyNumberFormat="1" applyFont="1"/>
    <xf numFmtId="3" fontId="7" fillId="0" borderId="8" xfId="0" applyNumberFormat="1" applyFont="1" applyBorder="1" applyAlignment="1" applyProtection="1">
      <alignment horizontal="right"/>
      <protection locked="0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49" fontId="2" fillId="0" borderId="0" xfId="0" applyNumberFormat="1" applyFont="1"/>
    <xf numFmtId="0" fontId="24" fillId="0" borderId="0" xfId="0" applyFont="1" applyAlignment="1">
      <alignment wrapText="1"/>
    </xf>
    <xf numFmtId="0" fontId="4" fillId="0" borderId="0" xfId="3"/>
    <xf numFmtId="0" fontId="4" fillId="0" borderId="0" xfId="3" applyFont="1"/>
    <xf numFmtId="0" fontId="4" fillId="0" borderId="0" xfId="3" applyFill="1"/>
    <xf numFmtId="0" fontId="16" fillId="0" borderId="0" xfId="3" applyFont="1" applyBorder="1"/>
    <xf numFmtId="0" fontId="4" fillId="0" borderId="0" xfId="3" applyBorder="1"/>
    <xf numFmtId="0" fontId="16" fillId="0" borderId="0" xfId="3" applyFont="1"/>
    <xf numFmtId="0" fontId="25" fillId="0" borderId="0" xfId="3" applyFont="1" applyBorder="1"/>
    <xf numFmtId="1" fontId="26" fillId="0" borderId="0" xfId="3" applyNumberFormat="1" applyFont="1" applyBorder="1" applyAlignment="1">
      <alignment horizontal="center"/>
    </xf>
    <xf numFmtId="3" fontId="26" fillId="0" borderId="0" xfId="3" applyNumberFormat="1" applyFont="1" applyBorder="1" applyAlignment="1" applyProtection="1">
      <alignment horizontal="center"/>
      <protection locked="0"/>
    </xf>
    <xf numFmtId="0" fontId="26" fillId="0" borderId="0" xfId="3" applyFont="1" applyBorder="1"/>
    <xf numFmtId="0" fontId="25" fillId="0" borderId="0" xfId="3" applyFont="1"/>
    <xf numFmtId="0" fontId="27" fillId="0" borderId="0" xfId="3" applyFont="1" applyBorder="1"/>
    <xf numFmtId="165" fontId="25" fillId="0" borderId="0" xfId="4" applyFont="1" applyBorder="1"/>
    <xf numFmtId="165" fontId="25" fillId="0" borderId="0" xfId="3" applyNumberFormat="1" applyFont="1" applyBorder="1"/>
    <xf numFmtId="0" fontId="26" fillId="0" borderId="0" xfId="3" applyFont="1" applyBorder="1" applyProtection="1">
      <protection locked="0"/>
    </xf>
    <xf numFmtId="0" fontId="27" fillId="0" borderId="0" xfId="3" applyFont="1" applyBorder="1" applyAlignment="1">
      <alignment horizontal="left"/>
    </xf>
    <xf numFmtId="0" fontId="26" fillId="0" borderId="0" xfId="3" applyFont="1" applyProtection="1">
      <protection locked="0"/>
    </xf>
    <xf numFmtId="0" fontId="28" fillId="0" borderId="0" xfId="3" applyFont="1" applyAlignment="1">
      <alignment horizontal="left"/>
    </xf>
    <xf numFmtId="0" fontId="29" fillId="0" borderId="0" xfId="3" applyFont="1"/>
    <xf numFmtId="0" fontId="29" fillId="0" borderId="0" xfId="3" applyFont="1" applyBorder="1"/>
    <xf numFmtId="0" fontId="30" fillId="0" borderId="0" xfId="3" applyFont="1" applyBorder="1"/>
    <xf numFmtId="0" fontId="30" fillId="0" borderId="0" xfId="3" applyFont="1"/>
    <xf numFmtId="0" fontId="31" fillId="0" borderId="0" xfId="3" applyFont="1"/>
    <xf numFmtId="165" fontId="4" fillId="0" borderId="0" xfId="3" applyNumberFormat="1"/>
    <xf numFmtId="165" fontId="0" fillId="0" borderId="0" xfId="4" applyFont="1"/>
    <xf numFmtId="165" fontId="16" fillId="0" borderId="0" xfId="4" applyFont="1"/>
    <xf numFmtId="0" fontId="32" fillId="0" borderId="0" xfId="3" applyFont="1"/>
    <xf numFmtId="0" fontId="33" fillId="0" borderId="0" xfId="3" applyFont="1"/>
    <xf numFmtId="0" fontId="4" fillId="3" borderId="0" xfId="3" applyFill="1"/>
    <xf numFmtId="0" fontId="2" fillId="0" borderId="0" xfId="3" applyFont="1"/>
    <xf numFmtId="0" fontId="25" fillId="0" borderId="0" xfId="3" applyFont="1" applyAlignment="1">
      <alignment horizontal="center"/>
    </xf>
    <xf numFmtId="0" fontId="34" fillId="0" borderId="0" xfId="3" applyFont="1"/>
    <xf numFmtId="3" fontId="26" fillId="0" borderId="0" xfId="3" applyNumberFormat="1" applyFont="1" applyProtection="1">
      <protection locked="0"/>
    </xf>
    <xf numFmtId="166" fontId="26" fillId="0" borderId="0" xfId="3" applyNumberFormat="1" applyFont="1" applyAlignment="1">
      <alignment horizontal="center"/>
    </xf>
    <xf numFmtId="0" fontId="35" fillId="0" borderId="0" xfId="3" applyFont="1"/>
    <xf numFmtId="3" fontId="36" fillId="0" borderId="0" xfId="3" applyNumberFormat="1" applyFont="1" applyProtection="1">
      <protection locked="0"/>
    </xf>
    <xf numFmtId="3" fontId="37" fillId="0" borderId="0" xfId="3" applyNumberFormat="1" applyFont="1" applyProtection="1">
      <protection locked="0"/>
    </xf>
    <xf numFmtId="3" fontId="37" fillId="0" borderId="0" xfId="3" applyNumberFormat="1" applyFont="1" applyBorder="1" applyProtection="1">
      <protection locked="0"/>
    </xf>
    <xf numFmtId="165" fontId="9" fillId="0" borderId="0" xfId="4" applyFont="1" applyAlignment="1">
      <alignment horizontal="right"/>
    </xf>
    <xf numFmtId="165" fontId="5" fillId="0" borderId="0" xfId="4" applyFont="1" applyAlignment="1">
      <alignment horizontal="right"/>
    </xf>
    <xf numFmtId="9" fontId="6" fillId="0" borderId="0" xfId="3" applyNumberFormat="1" applyFont="1" applyBorder="1" applyAlignment="1" applyProtection="1">
      <alignment horizontal="left"/>
      <protection locked="0"/>
    </xf>
    <xf numFmtId="0" fontId="6" fillId="0" borderId="0" xfId="3" applyFont="1" applyAlignment="1" applyProtection="1">
      <alignment horizontal="left"/>
      <protection locked="0"/>
    </xf>
    <xf numFmtId="166" fontId="36" fillId="0" borderId="0" xfId="3" applyNumberFormat="1" applyFont="1" applyAlignment="1">
      <alignment horizontal="center"/>
    </xf>
    <xf numFmtId="0" fontId="38" fillId="0" borderId="0" xfId="3" applyFont="1" applyBorder="1"/>
    <xf numFmtId="165" fontId="39" fillId="0" borderId="0" xfId="4" applyFont="1" applyBorder="1" applyAlignment="1">
      <alignment horizontal="right"/>
    </xf>
    <xf numFmtId="9" fontId="27" fillId="0" borderId="0" xfId="3" applyNumberFormat="1" applyFont="1" applyBorder="1" applyAlignment="1" applyProtection="1">
      <alignment horizontal="left"/>
      <protection locked="0"/>
    </xf>
    <xf numFmtId="0" fontId="27" fillId="0" borderId="0" xfId="3" applyFont="1" applyBorder="1" applyAlignment="1" applyProtection="1">
      <alignment horizontal="left"/>
      <protection locked="0"/>
    </xf>
    <xf numFmtId="166" fontId="26" fillId="0" borderId="0" xfId="3" applyNumberFormat="1" applyFont="1" applyBorder="1" applyAlignment="1">
      <alignment horizontal="center"/>
    </xf>
    <xf numFmtId="3" fontId="40" fillId="0" borderId="0" xfId="3" applyNumberFormat="1" applyFont="1" applyBorder="1" applyProtection="1">
      <protection locked="0"/>
    </xf>
    <xf numFmtId="165" fontId="39" fillId="0" borderId="0" xfId="3" applyNumberFormat="1" applyFont="1" applyBorder="1"/>
    <xf numFmtId="165" fontId="27" fillId="0" borderId="0" xfId="4" applyFont="1" applyBorder="1" applyAlignment="1" applyProtection="1">
      <alignment horizontal="right"/>
      <protection locked="0"/>
    </xf>
    <xf numFmtId="3" fontId="4" fillId="0" borderId="0" xfId="3" applyNumberFormat="1"/>
    <xf numFmtId="165" fontId="40" fillId="0" borderId="0" xfId="4" applyFont="1" applyBorder="1" applyAlignment="1" applyProtection="1">
      <alignment horizontal="right"/>
      <protection locked="0"/>
    </xf>
    <xf numFmtId="165" fontId="27" fillId="4" borderId="9" xfId="4" applyFont="1" applyFill="1" applyBorder="1" applyAlignment="1" applyProtection="1">
      <alignment horizontal="right"/>
      <protection locked="0"/>
    </xf>
    <xf numFmtId="9" fontId="0" fillId="0" borderId="0" xfId="5" applyFont="1"/>
    <xf numFmtId="3" fontId="40" fillId="0" borderId="0" xfId="3" applyNumberFormat="1" applyFont="1" applyFill="1" applyBorder="1" applyProtection="1">
      <protection locked="0"/>
    </xf>
    <xf numFmtId="0" fontId="27" fillId="0" borderId="0" xfId="3" applyFont="1" applyBorder="1" applyProtection="1">
      <protection locked="0"/>
    </xf>
    <xf numFmtId="1" fontId="27" fillId="0" borderId="0" xfId="3" applyNumberFormat="1" applyFont="1" applyBorder="1" applyAlignment="1">
      <alignment horizontal="center"/>
    </xf>
    <xf numFmtId="9" fontId="0" fillId="0" borderId="0" xfId="5" applyFont="1" applyFill="1"/>
    <xf numFmtId="165" fontId="0" fillId="0" borderId="0" xfId="4" applyFont="1" applyFill="1"/>
    <xf numFmtId="165" fontId="27" fillId="0" borderId="4" xfId="4" applyFont="1" applyBorder="1" applyAlignment="1" applyProtection="1">
      <alignment horizontal="right"/>
      <protection locked="0"/>
    </xf>
    <xf numFmtId="0" fontId="27" fillId="0" borderId="4" xfId="3" applyFont="1" applyBorder="1" applyProtection="1">
      <protection locked="0"/>
    </xf>
    <xf numFmtId="1" fontId="27" fillId="0" borderId="4" xfId="3" applyNumberFormat="1" applyFont="1" applyBorder="1" applyAlignment="1">
      <alignment horizontal="center"/>
    </xf>
    <xf numFmtId="3" fontId="41" fillId="0" borderId="0" xfId="3" applyNumberFormat="1" applyFont="1" applyBorder="1" applyAlignment="1" applyProtection="1">
      <alignment horizontal="center"/>
      <protection locked="0"/>
    </xf>
    <xf numFmtId="3" fontId="41" fillId="0" borderId="0" xfId="3" applyNumberFormat="1" applyFont="1" applyFill="1" applyBorder="1" applyAlignment="1" applyProtection="1">
      <alignment horizontal="center"/>
      <protection locked="0"/>
    </xf>
    <xf numFmtId="3" fontId="27" fillId="0" borderId="0" xfId="3" applyNumberFormat="1" applyFont="1" applyBorder="1" applyAlignment="1" applyProtection="1">
      <alignment horizontal="center"/>
      <protection locked="0"/>
    </xf>
    <xf numFmtId="3" fontId="26" fillId="0" borderId="0" xfId="3" applyNumberFormat="1" applyFont="1" applyBorder="1" applyProtection="1">
      <protection locked="0"/>
    </xf>
    <xf numFmtId="3" fontId="36" fillId="0" borderId="0" xfId="3" applyNumberFormat="1" applyFont="1" applyBorder="1" applyProtection="1">
      <protection locked="0"/>
    </xf>
    <xf numFmtId="0" fontId="36" fillId="0" borderId="0" xfId="3" applyFont="1" applyBorder="1" applyProtection="1">
      <protection locked="0"/>
    </xf>
    <xf numFmtId="166" fontId="36" fillId="0" borderId="0" xfId="3" applyNumberFormat="1" applyFont="1" applyBorder="1" applyAlignment="1">
      <alignment horizontal="center"/>
    </xf>
    <xf numFmtId="0" fontId="34" fillId="0" borderId="0" xfId="3" applyFont="1" applyBorder="1"/>
    <xf numFmtId="0" fontId="42" fillId="0" borderId="0" xfId="3" applyFont="1" applyBorder="1" applyAlignment="1">
      <alignment horizontal="center"/>
    </xf>
    <xf numFmtId="0" fontId="34" fillId="0" borderId="0" xfId="3" applyFont="1" applyBorder="1" applyAlignment="1">
      <alignment horizontal="center"/>
    </xf>
    <xf numFmtId="0" fontId="43" fillId="0" borderId="0" xfId="3" applyFont="1" applyAlignment="1">
      <alignment horizontal="center"/>
    </xf>
    <xf numFmtId="0" fontId="44" fillId="0" borderId="0" xfId="3" applyFont="1" applyAlignment="1">
      <alignment horizontal="center"/>
    </xf>
    <xf numFmtId="0" fontId="44" fillId="0" borderId="0" xfId="3" applyFont="1" applyBorder="1" applyAlignment="1">
      <alignment horizontal="center"/>
    </xf>
    <xf numFmtId="3" fontId="4" fillId="0" borderId="0" xfId="3" applyNumberFormat="1" applyAlignment="1">
      <alignment horizontal="right"/>
    </xf>
    <xf numFmtId="0" fontId="4" fillId="0" borderId="0" xfId="3" applyAlignment="1">
      <alignment horizontal="center"/>
    </xf>
    <xf numFmtId="3" fontId="4" fillId="0" borderId="0" xfId="3" applyNumberFormat="1" applyAlignment="1">
      <alignment vertical="center"/>
    </xf>
    <xf numFmtId="0" fontId="4" fillId="0" borderId="0" xfId="3" applyAlignment="1">
      <alignment wrapText="1"/>
    </xf>
    <xf numFmtId="49" fontId="4" fillId="0" borderId="0" xfId="3" applyNumberFormat="1"/>
    <xf numFmtId="3" fontId="4" fillId="0" borderId="0" xfId="3" applyNumberFormat="1" applyFill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4" fillId="0" borderId="0" xfId="3" applyFont="1" applyAlignment="1">
      <alignment horizontal="center"/>
    </xf>
    <xf numFmtId="3" fontId="4" fillId="0" borderId="0" xfId="3" applyNumberFormat="1" applyFont="1" applyAlignment="1">
      <alignment vertical="center"/>
    </xf>
    <xf numFmtId="0" fontId="4" fillId="0" borderId="0" xfId="3" applyFont="1" applyAlignment="1">
      <alignment wrapText="1"/>
    </xf>
    <xf numFmtId="49" fontId="4" fillId="0" borderId="0" xfId="3" applyNumberFormat="1" applyFont="1"/>
    <xf numFmtId="1" fontId="13" fillId="0" borderId="0" xfId="3" applyNumberFormat="1" applyFont="1" applyBorder="1" applyAlignment="1">
      <alignment horizontal="center"/>
    </xf>
    <xf numFmtId="0" fontId="7" fillId="0" borderId="0" xfId="3" applyFont="1" applyAlignment="1">
      <alignment wrapText="1"/>
    </xf>
    <xf numFmtId="3" fontId="16" fillId="0" borderId="0" xfId="3" applyNumberFormat="1" applyFont="1" applyAlignment="1">
      <alignment horizontal="right"/>
    </xf>
    <xf numFmtId="0" fontId="4" fillId="0" borderId="0" xfId="3" applyAlignment="1">
      <alignment vertical="center"/>
    </xf>
    <xf numFmtId="3" fontId="7" fillId="0" borderId="3" xfId="3" applyNumberFormat="1" applyFont="1" applyBorder="1" applyAlignment="1" applyProtection="1">
      <alignment horizontal="center" vertical="center"/>
      <protection locked="0"/>
    </xf>
    <xf numFmtId="3" fontId="7" fillId="0" borderId="2" xfId="3" applyNumberFormat="1" applyFont="1" applyBorder="1" applyAlignment="1" applyProtection="1">
      <alignment horizontal="center" vertical="center"/>
      <protection locked="0"/>
    </xf>
    <xf numFmtId="0" fontId="7" fillId="0" borderId="2" xfId="3" applyFont="1" applyBorder="1" applyAlignment="1" applyProtection="1">
      <alignment horizontal="center" vertical="center"/>
      <protection locked="0"/>
    </xf>
    <xf numFmtId="49" fontId="6" fillId="0" borderId="2" xfId="3" applyNumberFormat="1" applyFont="1" applyBorder="1" applyAlignment="1" applyProtection="1">
      <alignment vertical="center" wrapText="1"/>
      <protection locked="0"/>
    </xf>
    <xf numFmtId="49" fontId="6" fillId="0" borderId="1" xfId="3" applyNumberFormat="1" applyFont="1" applyBorder="1" applyAlignment="1" applyProtection="1">
      <alignment vertical="center"/>
      <protection locked="0"/>
    </xf>
    <xf numFmtId="3" fontId="34" fillId="0" borderId="0" xfId="3" applyNumberFormat="1" applyFont="1" applyAlignment="1">
      <alignment horizontal="right"/>
    </xf>
    <xf numFmtId="0" fontId="34" fillId="0" borderId="0" xfId="3" applyFont="1" applyAlignment="1">
      <alignment horizontal="center"/>
    </xf>
    <xf numFmtId="3" fontId="45" fillId="0" borderId="0" xfId="3" applyNumberFormat="1" applyFont="1" applyAlignment="1">
      <alignment horizontal="right" vertical="center"/>
    </xf>
    <xf numFmtId="0" fontId="45" fillId="0" borderId="0" xfId="3" applyFont="1" applyAlignment="1">
      <alignment horizontal="center" vertical="center"/>
    </xf>
    <xf numFmtId="0" fontId="45" fillId="0" borderId="0" xfId="3" applyFont="1" applyAlignment="1">
      <alignment vertical="center"/>
    </xf>
    <xf numFmtId="3" fontId="4" fillId="0" borderId="0" xfId="3" applyNumberFormat="1" applyAlignment="1">
      <alignment horizontal="center"/>
    </xf>
    <xf numFmtId="3" fontId="13" fillId="0" borderId="0" xfId="3" applyNumberFormat="1" applyFont="1" applyAlignment="1" applyProtection="1">
      <alignment horizontal="center"/>
      <protection locked="0"/>
    </xf>
    <xf numFmtId="49" fontId="13" fillId="0" borderId="0" xfId="3" applyNumberFormat="1" applyFont="1" applyAlignment="1">
      <alignment horizontal="left"/>
    </xf>
    <xf numFmtId="0" fontId="46" fillId="0" borderId="0" xfId="3" applyFont="1" applyAlignment="1">
      <alignment wrapText="1"/>
    </xf>
    <xf numFmtId="49" fontId="6" fillId="0" borderId="2" xfId="3" applyNumberFormat="1" applyFont="1" applyBorder="1" applyAlignment="1" applyProtection="1">
      <alignment vertical="center"/>
      <protection locked="0"/>
    </xf>
    <xf numFmtId="3" fontId="34" fillId="0" borderId="0" xfId="3" applyNumberFormat="1" applyFont="1" applyAlignment="1">
      <alignment horizontal="center"/>
    </xf>
    <xf numFmtId="3" fontId="13" fillId="0" borderId="0" xfId="3" applyNumberFormat="1" applyFont="1" applyBorder="1" applyProtection="1">
      <protection locked="0"/>
    </xf>
    <xf numFmtId="3" fontId="13" fillId="0" borderId="0" xfId="3" applyNumberFormat="1" applyFont="1" applyProtection="1">
      <protection locked="0"/>
    </xf>
    <xf numFmtId="3" fontId="34" fillId="0" borderId="0" xfId="3" applyNumberFormat="1" applyFont="1"/>
    <xf numFmtId="3" fontId="45" fillId="0" borderId="0" xfId="3" applyNumberFormat="1" applyFont="1" applyAlignment="1">
      <alignment vertical="center"/>
    </xf>
    <xf numFmtId="3" fontId="16" fillId="0" borderId="0" xfId="3" applyNumberFormat="1" applyFont="1"/>
    <xf numFmtId="3" fontId="13" fillId="0" borderId="0" xfId="3" applyNumberFormat="1" applyFont="1" applyBorder="1" applyAlignment="1" applyProtection="1">
      <alignment horizontal="center"/>
      <protection locked="0"/>
    </xf>
    <xf numFmtId="3" fontId="13" fillId="0" borderId="0" xfId="3" applyNumberFormat="1" applyFont="1" applyBorder="1" applyAlignment="1" applyProtection="1">
      <alignment wrapText="1"/>
      <protection locked="0"/>
    </xf>
    <xf numFmtId="3" fontId="13" fillId="0" borderId="0" xfId="3" applyNumberFormat="1" applyFont="1" applyAlignment="1" applyProtection="1">
      <alignment wrapText="1"/>
      <protection locked="0"/>
    </xf>
    <xf numFmtId="49" fontId="46" fillId="0" borderId="0" xfId="3" applyNumberFormat="1" applyFont="1" applyFill="1" applyBorder="1"/>
    <xf numFmtId="3" fontId="4" fillId="0" borderId="0" xfId="3" applyNumberFormat="1" applyAlignment="1">
      <alignment horizontal="right" vertical="center"/>
    </xf>
    <xf numFmtId="0" fontId="4" fillId="0" borderId="0" xfId="3" applyAlignment="1">
      <alignment horizontal="center" vertical="center"/>
    </xf>
    <xf numFmtId="3" fontId="4" fillId="0" borderId="0" xfId="3" applyNumberFormat="1" applyAlignment="1">
      <alignment horizontal="center" vertical="center"/>
    </xf>
    <xf numFmtId="49" fontId="4" fillId="0" borderId="0" xfId="3" applyNumberFormat="1" applyAlignment="1">
      <alignment vertical="center"/>
    </xf>
    <xf numFmtId="3" fontId="34" fillId="0" borderId="0" xfId="3" applyNumberFormat="1" applyFont="1" applyAlignment="1">
      <alignment horizontal="right" vertical="center"/>
    </xf>
    <xf numFmtId="0" fontId="34" fillId="0" borderId="0" xfId="3" applyFont="1" applyAlignment="1">
      <alignment horizontal="center" vertical="center"/>
    </xf>
    <xf numFmtId="3" fontId="34" fillId="0" borderId="0" xfId="3" applyNumberFormat="1" applyFont="1" applyAlignment="1">
      <alignment horizontal="center" vertical="center"/>
    </xf>
    <xf numFmtId="164" fontId="4" fillId="0" borderId="0" xfId="3" applyNumberFormat="1"/>
    <xf numFmtId="3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45" fillId="0" borderId="0" xfId="0" applyFont="1" applyAlignment="1">
      <alignment vertical="center"/>
    </xf>
    <xf numFmtId="3" fontId="45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49" fontId="6" fillId="0" borderId="2" xfId="0" applyNumberFormat="1" applyFont="1" applyBorder="1" applyAlignment="1" applyProtection="1">
      <alignment vertical="center"/>
      <protection locked="0"/>
    </xf>
    <xf numFmtId="167" fontId="4" fillId="0" borderId="0" xfId="3" applyNumberFormat="1"/>
    <xf numFmtId="0" fontId="4" fillId="0" borderId="0" xfId="2" applyFont="1" applyAlignment="1">
      <alignment wrapText="1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1" fontId="4" fillId="0" borderId="0" xfId="3" applyNumberFormat="1"/>
    <xf numFmtId="3" fontId="13" fillId="0" borderId="0" xfId="0" applyNumberFormat="1" applyFont="1" applyFill="1" applyAlignment="1" applyProtection="1">
      <alignment horizontal="center" vertical="center"/>
      <protection locked="0"/>
    </xf>
    <xf numFmtId="3" fontId="16" fillId="5" borderId="0" xfId="0" applyNumberFormat="1" applyFont="1" applyFill="1" applyAlignment="1" applyProtection="1">
      <alignment horizontal="center" vertical="center"/>
      <protection locked="0"/>
    </xf>
    <xf numFmtId="1" fontId="13" fillId="5" borderId="0" xfId="0" applyNumberFormat="1" applyFont="1" applyFill="1" applyBorder="1" applyAlignment="1">
      <alignment horizontal="center"/>
    </xf>
    <xf numFmtId="0" fontId="47" fillId="0" borderId="0" xfId="0" applyFont="1"/>
    <xf numFmtId="49" fontId="50" fillId="0" borderId="0" xfId="0" applyNumberFormat="1" applyFont="1"/>
    <xf numFmtId="49" fontId="52" fillId="0" borderId="0" xfId="0" applyNumberFormat="1" applyFont="1"/>
    <xf numFmtId="0" fontId="53" fillId="0" borderId="0" xfId="0" applyFont="1"/>
    <xf numFmtId="0" fontId="39" fillId="0" borderId="0" xfId="0" applyFont="1"/>
    <xf numFmtId="0" fontId="54" fillId="0" borderId="0" xfId="0" applyFont="1"/>
    <xf numFmtId="3" fontId="16" fillId="0" borderId="6" xfId="0" applyNumberFormat="1" applyFont="1" applyBorder="1" applyAlignment="1">
      <alignment horizontal="right"/>
    </xf>
    <xf numFmtId="0" fontId="47" fillId="0" borderId="0" xfId="0" applyFont="1" applyFill="1"/>
    <xf numFmtId="0" fontId="48" fillId="5" borderId="0" xfId="0" applyFont="1" applyFill="1"/>
    <xf numFmtId="0" fontId="0" fillId="5" borderId="0" xfId="0" applyFill="1"/>
    <xf numFmtId="3" fontId="11" fillId="0" borderId="0" xfId="0" applyNumberFormat="1" applyFont="1" applyAlignment="1">
      <alignment horizontal="center"/>
    </xf>
    <xf numFmtId="49" fontId="46" fillId="0" borderId="0" xfId="0" applyNumberFormat="1" applyFont="1"/>
    <xf numFmtId="0" fontId="46" fillId="0" borderId="0" xfId="0" applyFont="1"/>
    <xf numFmtId="0" fontId="44" fillId="0" borderId="0" xfId="3" applyFont="1" applyBorder="1" applyAlignment="1">
      <alignment horizontal="left"/>
    </xf>
  </cellXfs>
  <cellStyles count="6">
    <cellStyle name="Comma [0] 2" xfId="4" xr:uid="{50E9B171-0CC9-4AF6-9333-4D61A10BA10F}"/>
    <cellStyle name="Normal" xfId="0" builtinId="0"/>
    <cellStyle name="Normal 2" xfId="2" xr:uid="{D87AAFCA-2880-4EAB-B3D9-236D479E8065}"/>
    <cellStyle name="Normal 2 2" xfId="3" xr:uid="{3596A90D-4A12-4908-B8B6-2B6DDC7DCF7A}"/>
    <cellStyle name="Normal_ko221199" xfId="1" xr:uid="{91F635DC-9153-45A3-B531-0954F01DBBD8}"/>
    <cellStyle name="Percent 2" xfId="5" xr:uid="{0547CED7-D7F2-43A1-B061-4D0CD5A3F4E3}"/>
  </cellStyles>
  <dxfs count="0"/>
  <tableStyles count="0" defaultTableStyle="TableStyleMedium2" defaultPivotStyle="PivotStyleLight16"/>
  <colors>
    <mruColors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7021-FDB5-4BB6-B02A-569807E5DCE0}">
  <dimension ref="A1:AB140"/>
  <sheetViews>
    <sheetView tabSelected="1" view="pageBreakPreview" zoomScale="85" zoomScaleNormal="85" zoomScaleSheetLayoutView="85" workbookViewId="0">
      <selection activeCell="E1" sqref="E1"/>
    </sheetView>
  </sheetViews>
  <sheetFormatPr defaultColWidth="9.109375" defaultRowHeight="13.2" x14ac:dyDescent="0.25"/>
  <cols>
    <col min="1" max="1" width="6.5546875" style="59" customWidth="1"/>
    <col min="2" max="2" width="35.44140625" style="59" customWidth="1"/>
    <col min="3" max="3" width="21.5546875" style="63" customWidth="1"/>
    <col min="4" max="4" width="22.88671875" style="59" customWidth="1"/>
    <col min="5" max="5" width="23.33203125" style="59" bestFit="1" customWidth="1"/>
    <col min="6" max="6" width="8.6640625" style="59" customWidth="1"/>
    <col min="7" max="7" width="11.5546875" style="59" customWidth="1"/>
    <col min="8" max="8" width="14.88671875" style="59" customWidth="1"/>
    <col min="9" max="9" width="23.5546875" style="59" customWidth="1"/>
    <col min="10" max="11" width="19.109375" style="59" customWidth="1"/>
    <col min="12" max="15" width="22.88671875" style="59" customWidth="1"/>
    <col min="16" max="16" width="19.6640625" style="59" customWidth="1"/>
    <col min="17" max="17" width="9.109375" style="59"/>
    <col min="18" max="18" width="17.6640625" style="59" bestFit="1" customWidth="1"/>
    <col min="19" max="16384" width="9.109375" style="59"/>
  </cols>
  <sheetData>
    <row r="1" spans="1:28" ht="23.4" x14ac:dyDescent="0.45">
      <c r="A1" s="217" t="s">
        <v>195</v>
      </c>
      <c r="B1" s="217"/>
      <c r="C1" s="217"/>
      <c r="D1" s="217"/>
      <c r="E1" s="134"/>
      <c r="F1" s="133"/>
      <c r="G1" s="132"/>
      <c r="H1" s="132"/>
      <c r="I1" s="132"/>
      <c r="J1" s="132"/>
      <c r="K1" s="132"/>
      <c r="L1" s="132"/>
      <c r="M1" s="132"/>
      <c r="N1" s="132"/>
      <c r="O1" s="132"/>
    </row>
    <row r="2" spans="1:28" ht="15" customHeight="1" x14ac:dyDescent="0.45">
      <c r="A2" s="131"/>
      <c r="B2" s="131"/>
      <c r="C2" s="130"/>
      <c r="D2" s="129"/>
      <c r="E2" s="129"/>
      <c r="F2" s="90"/>
      <c r="G2" s="93"/>
      <c r="H2" s="93"/>
      <c r="I2" s="93"/>
      <c r="J2" s="93"/>
      <c r="K2" s="93"/>
      <c r="L2" s="93"/>
      <c r="M2" s="93"/>
      <c r="N2" s="93"/>
      <c r="O2" s="93"/>
      <c r="T2" s="88"/>
    </row>
    <row r="3" spans="1:28" ht="18" x14ac:dyDescent="0.35">
      <c r="A3" s="128"/>
      <c r="B3" s="115"/>
      <c r="C3" s="127"/>
      <c r="D3" s="126"/>
      <c r="E3" s="126"/>
      <c r="F3" s="94"/>
      <c r="G3" s="95"/>
      <c r="H3" s="95"/>
      <c r="I3" s="95"/>
      <c r="J3" s="95"/>
      <c r="K3" s="95"/>
      <c r="L3" s="95"/>
      <c r="M3" s="95"/>
      <c r="N3" s="95"/>
      <c r="O3" s="95"/>
      <c r="T3" s="88"/>
    </row>
    <row r="4" spans="1:28" ht="18" x14ac:dyDescent="0.35">
      <c r="A4" s="128"/>
      <c r="B4" s="115" t="s">
        <v>200</v>
      </c>
      <c r="C4" s="127"/>
      <c r="D4" s="126"/>
      <c r="E4" s="126"/>
      <c r="F4" s="94"/>
      <c r="G4" s="95"/>
      <c r="H4" s="95"/>
      <c r="I4" s="95"/>
      <c r="J4" s="95"/>
      <c r="K4" s="95"/>
      <c r="L4" s="95"/>
      <c r="M4" s="95"/>
      <c r="N4" s="95"/>
      <c r="O4" s="95"/>
      <c r="U4" s="87"/>
      <c r="V4" s="87"/>
      <c r="W4" s="87"/>
      <c r="X4" s="87"/>
      <c r="Y4" s="87"/>
      <c r="Z4" s="87"/>
      <c r="AA4" s="87"/>
      <c r="AB4" s="87"/>
    </row>
    <row r="5" spans="1:28" ht="18" x14ac:dyDescent="0.35">
      <c r="A5" s="106"/>
      <c r="B5" s="115" t="s">
        <v>198</v>
      </c>
      <c r="C5" s="115"/>
      <c r="D5" s="125"/>
      <c r="E5" s="125"/>
      <c r="F5" s="94"/>
      <c r="G5" s="95"/>
      <c r="H5" s="95"/>
      <c r="I5" s="95"/>
      <c r="J5" s="95"/>
      <c r="K5" s="95"/>
      <c r="L5" s="95"/>
      <c r="M5" s="95"/>
      <c r="N5" s="95"/>
      <c r="O5" s="95"/>
    </row>
    <row r="6" spans="1:28" ht="18" x14ac:dyDescent="0.35">
      <c r="A6" s="106"/>
      <c r="B6" s="106"/>
      <c r="C6" s="73"/>
      <c r="D6" s="124" t="s">
        <v>161</v>
      </c>
      <c r="E6" s="124"/>
      <c r="F6" s="64"/>
      <c r="L6" s="122"/>
      <c r="M6" s="122"/>
      <c r="N6" s="122"/>
      <c r="O6" s="122"/>
      <c r="T6" s="88"/>
    </row>
    <row r="7" spans="1:28" ht="18" x14ac:dyDescent="0.35">
      <c r="A7" s="66"/>
      <c r="B7" s="66"/>
      <c r="C7" s="73"/>
      <c r="D7" s="124"/>
      <c r="E7" s="65"/>
      <c r="F7" s="64"/>
      <c r="J7" s="61"/>
      <c r="K7" s="61"/>
      <c r="L7" s="123"/>
      <c r="M7" s="122"/>
      <c r="N7" s="122"/>
      <c r="O7" s="122"/>
      <c r="T7" s="88"/>
    </row>
    <row r="8" spans="1:28" ht="28.5" customHeight="1" x14ac:dyDescent="0.35">
      <c r="A8" s="121">
        <v>1</v>
      </c>
      <c r="B8" s="120" t="s">
        <v>160</v>
      </c>
      <c r="C8" s="115"/>
      <c r="D8" s="119">
        <f>'1 Aðstaða og Jarðvinna'!G35</f>
        <v>0</v>
      </c>
      <c r="E8" s="108"/>
      <c r="F8" s="64"/>
      <c r="I8" s="83"/>
      <c r="J8" s="118"/>
      <c r="K8" s="117"/>
      <c r="L8" s="114"/>
      <c r="M8" s="107"/>
      <c r="N8" s="107"/>
      <c r="O8" s="107"/>
      <c r="P8" s="113"/>
    </row>
    <row r="9" spans="1:28" ht="28.5" customHeight="1" x14ac:dyDescent="0.35">
      <c r="A9" s="116"/>
      <c r="B9" s="115"/>
      <c r="C9" s="115"/>
      <c r="D9" s="109"/>
      <c r="E9" s="108"/>
      <c r="F9" s="64"/>
      <c r="I9" s="83"/>
      <c r="J9" s="118"/>
      <c r="K9" s="117"/>
      <c r="L9" s="114"/>
      <c r="M9" s="107"/>
      <c r="N9" s="107"/>
      <c r="O9" s="107"/>
      <c r="P9" s="113"/>
    </row>
    <row r="10" spans="1:28" ht="26.25" customHeight="1" x14ac:dyDescent="0.35">
      <c r="A10" s="121">
        <v>2</v>
      </c>
      <c r="B10" s="120" t="s">
        <v>159</v>
      </c>
      <c r="C10" s="115"/>
      <c r="D10" s="119">
        <f>'2 Burðarvirki'!G50</f>
        <v>0</v>
      </c>
      <c r="E10" s="108"/>
      <c r="F10" s="64"/>
      <c r="I10" s="83"/>
      <c r="J10" s="118"/>
      <c r="K10" s="117"/>
      <c r="L10" s="114"/>
      <c r="M10" s="107"/>
      <c r="N10" s="107"/>
      <c r="O10" s="107"/>
      <c r="P10" s="113"/>
      <c r="T10" s="88"/>
    </row>
    <row r="11" spans="1:28" ht="26.25" customHeight="1" x14ac:dyDescent="0.35">
      <c r="A11" s="116"/>
      <c r="B11" s="115"/>
      <c r="C11" s="115"/>
      <c r="D11" s="109"/>
      <c r="E11" s="108"/>
      <c r="F11" s="64"/>
      <c r="I11" s="83"/>
      <c r="J11" s="118"/>
      <c r="K11" s="117"/>
      <c r="L11" s="114"/>
      <c r="M11" s="107"/>
      <c r="N11" s="107"/>
      <c r="O11" s="107"/>
      <c r="P11" s="113"/>
      <c r="T11" s="88"/>
    </row>
    <row r="12" spans="1:28" ht="24" customHeight="1" x14ac:dyDescent="0.35">
      <c r="A12" s="121">
        <v>3</v>
      </c>
      <c r="B12" s="120" t="s">
        <v>158</v>
      </c>
      <c r="C12" s="115"/>
      <c r="D12" s="119">
        <f>'3 Lagnir'!G30</f>
        <v>0</v>
      </c>
      <c r="E12" s="108"/>
      <c r="F12" s="64"/>
      <c r="I12" s="83"/>
      <c r="J12" s="118"/>
      <c r="K12" s="117"/>
      <c r="L12" s="114"/>
      <c r="M12" s="107"/>
      <c r="N12" s="107"/>
      <c r="O12" s="107"/>
      <c r="P12" s="113"/>
      <c r="T12" s="88"/>
    </row>
    <row r="13" spans="1:28" ht="24" customHeight="1" x14ac:dyDescent="0.35">
      <c r="A13" s="116"/>
      <c r="B13" s="115"/>
      <c r="C13" s="115"/>
      <c r="D13" s="109"/>
      <c r="E13" s="108"/>
      <c r="F13" s="64"/>
      <c r="I13" s="83"/>
      <c r="J13" s="118"/>
      <c r="K13" s="117"/>
      <c r="L13" s="114"/>
      <c r="M13" s="107"/>
      <c r="N13" s="107"/>
      <c r="O13" s="107"/>
      <c r="P13" s="113"/>
      <c r="T13" s="88"/>
    </row>
    <row r="14" spans="1:28" ht="25.5" customHeight="1" x14ac:dyDescent="0.35">
      <c r="A14" s="121">
        <v>4</v>
      </c>
      <c r="B14" s="120" t="s">
        <v>162</v>
      </c>
      <c r="C14" s="115"/>
      <c r="D14" s="119">
        <f>'4 Raflagnir'!G18</f>
        <v>0</v>
      </c>
      <c r="E14" s="108"/>
      <c r="F14" s="64"/>
      <c r="I14" s="83"/>
      <c r="J14" s="118"/>
      <c r="K14" s="117"/>
      <c r="L14" s="114"/>
      <c r="M14" s="107"/>
      <c r="N14" s="107"/>
      <c r="O14" s="107"/>
      <c r="P14" s="113"/>
      <c r="U14" s="87"/>
      <c r="V14" s="87"/>
      <c r="W14" s="87"/>
      <c r="X14" s="87"/>
      <c r="Y14" s="87"/>
      <c r="Z14" s="87"/>
      <c r="AA14" s="87"/>
    </row>
    <row r="15" spans="1:28" ht="25.5" customHeight="1" x14ac:dyDescent="0.35">
      <c r="A15" s="116"/>
      <c r="B15" s="115"/>
      <c r="C15" s="115"/>
      <c r="D15" s="109"/>
      <c r="E15" s="108"/>
      <c r="F15" s="64"/>
      <c r="I15" s="83"/>
      <c r="J15" s="118"/>
      <c r="K15" s="117"/>
      <c r="L15" s="114"/>
      <c r="M15" s="107"/>
      <c r="N15" s="107"/>
      <c r="O15" s="107"/>
      <c r="P15" s="113"/>
      <c r="U15" s="87"/>
      <c r="V15" s="87"/>
      <c r="W15" s="87"/>
      <c r="X15" s="87"/>
      <c r="Y15" s="87"/>
      <c r="Z15" s="87"/>
      <c r="AA15" s="87"/>
    </row>
    <row r="16" spans="1:28" ht="28.5" customHeight="1" x14ac:dyDescent="0.35">
      <c r="A16" s="121">
        <v>5</v>
      </c>
      <c r="B16" s="120" t="s">
        <v>189</v>
      </c>
      <c r="C16" s="115"/>
      <c r="D16" s="119">
        <f>'5 Frágangur innan og utanhúss'!G44</f>
        <v>0</v>
      </c>
      <c r="E16" s="108"/>
      <c r="F16" s="64"/>
      <c r="I16" s="83"/>
      <c r="J16" s="118"/>
      <c r="K16" s="117"/>
      <c r="L16" s="114"/>
      <c r="M16" s="107"/>
      <c r="N16" s="107"/>
      <c r="O16" s="107"/>
      <c r="P16" s="113"/>
    </row>
    <row r="17" spans="1:28" ht="28.5" customHeight="1" x14ac:dyDescent="0.35">
      <c r="A17" s="116"/>
      <c r="B17" s="115"/>
      <c r="C17" s="115"/>
      <c r="D17" s="109"/>
      <c r="E17" s="108"/>
      <c r="F17" s="64"/>
      <c r="I17" s="83"/>
      <c r="J17" s="118"/>
      <c r="K17" s="117"/>
      <c r="L17" s="114"/>
      <c r="M17" s="107"/>
      <c r="N17" s="107"/>
      <c r="O17" s="107"/>
      <c r="P17" s="113"/>
    </row>
    <row r="18" spans="1:28" ht="25.5" customHeight="1" x14ac:dyDescent="0.35">
      <c r="A18" s="121">
        <v>9</v>
      </c>
      <c r="B18" s="120" t="s">
        <v>196</v>
      </c>
      <c r="C18" s="115"/>
      <c r="D18" s="119">
        <f>'9 Aukaverk'!G12</f>
        <v>0</v>
      </c>
      <c r="E18" s="108"/>
      <c r="F18" s="64"/>
      <c r="I18" s="83"/>
      <c r="J18" s="118"/>
      <c r="K18" s="117"/>
      <c r="L18" s="114"/>
      <c r="M18" s="107"/>
      <c r="N18" s="107"/>
      <c r="O18" s="107"/>
      <c r="P18" s="113"/>
      <c r="T18" s="88"/>
    </row>
    <row r="19" spans="1:28" ht="25.5" customHeight="1" x14ac:dyDescent="0.35">
      <c r="A19" s="116"/>
      <c r="B19" s="115"/>
      <c r="C19" s="115"/>
      <c r="D19" s="109"/>
      <c r="E19" s="108"/>
      <c r="F19" s="64"/>
      <c r="I19" s="83"/>
      <c r="J19" s="118"/>
      <c r="K19" s="117"/>
      <c r="L19" s="114"/>
      <c r="M19" s="107"/>
      <c r="N19" s="107"/>
      <c r="O19" s="107"/>
      <c r="P19" s="113"/>
      <c r="T19" s="88"/>
    </row>
    <row r="20" spans="1:28" ht="18" x14ac:dyDescent="0.35">
      <c r="A20" s="66"/>
      <c r="B20" s="73"/>
      <c r="C20" s="73"/>
      <c r="D20" s="109"/>
      <c r="E20" s="108"/>
      <c r="F20" s="64"/>
      <c r="L20" s="107"/>
      <c r="M20" s="107"/>
      <c r="N20" s="107"/>
      <c r="O20" s="107"/>
    </row>
    <row r="21" spans="1:28" ht="18.600000000000001" thickBot="1" x14ac:dyDescent="0.4">
      <c r="A21" s="106"/>
      <c r="B21" s="105" t="s">
        <v>157</v>
      </c>
      <c r="C21" s="105"/>
      <c r="D21" s="112">
        <f>SUM(D8:D19)</f>
        <v>0</v>
      </c>
      <c r="E21" s="108"/>
      <c r="F21" s="64"/>
      <c r="G21"/>
      <c r="H21" s="197"/>
      <c r="I21" s="82"/>
      <c r="J21" s="83"/>
      <c r="L21" s="107"/>
      <c r="M21" s="111"/>
      <c r="N21" s="107"/>
      <c r="O21" s="107"/>
      <c r="R21" s="110"/>
      <c r="T21" s="88"/>
    </row>
    <row r="22" spans="1:28" ht="18" x14ac:dyDescent="0.35">
      <c r="A22" s="106"/>
      <c r="B22" s="105"/>
      <c r="C22" s="105"/>
      <c r="D22" s="109"/>
      <c r="E22" s="108"/>
      <c r="F22" s="64"/>
      <c r="L22" s="107"/>
      <c r="M22" s="107"/>
      <c r="N22" s="107"/>
      <c r="O22" s="107"/>
      <c r="T22" s="88"/>
    </row>
    <row r="23" spans="1:28" ht="18" x14ac:dyDescent="0.35">
      <c r="A23" s="106"/>
      <c r="B23" s="105" t="s">
        <v>163</v>
      </c>
      <c r="C23" s="104"/>
      <c r="D23" s="103"/>
      <c r="E23" s="103"/>
      <c r="F23" s="64"/>
      <c r="L23" s="97"/>
      <c r="M23" s="97"/>
      <c r="N23" s="97"/>
      <c r="O23" s="97"/>
      <c r="P23" s="82"/>
      <c r="R23" s="83"/>
      <c r="U23" s="87"/>
      <c r="V23" s="87"/>
      <c r="W23" s="87"/>
      <c r="X23" s="87"/>
      <c r="Y23" s="87"/>
      <c r="Z23" s="87"/>
      <c r="AA23" s="87"/>
      <c r="AB23" s="87"/>
    </row>
    <row r="24" spans="1:28" ht="15.6" x14ac:dyDescent="0.3">
      <c r="A24" s="102"/>
      <c r="B24" s="62"/>
      <c r="C24" s="62"/>
      <c r="D24" s="62"/>
      <c r="E24" s="62"/>
      <c r="F24" s="64"/>
      <c r="U24" s="87"/>
      <c r="V24" s="87"/>
      <c r="W24" s="87"/>
      <c r="X24" s="87"/>
      <c r="Y24" s="87"/>
      <c r="Z24" s="87"/>
      <c r="AA24" s="87"/>
      <c r="AB24" s="87"/>
    </row>
    <row r="25" spans="1:28" ht="15.6" x14ac:dyDescent="0.3">
      <c r="A25" s="101"/>
      <c r="B25" s="100"/>
      <c r="C25" s="99"/>
      <c r="D25" s="98"/>
      <c r="E25" s="98"/>
      <c r="F25" s="64"/>
      <c r="L25" s="97"/>
      <c r="M25" s="97"/>
      <c r="N25" s="97"/>
      <c r="O25" s="97"/>
      <c r="P25" s="82"/>
      <c r="R25" s="83"/>
      <c r="U25" s="87"/>
      <c r="V25" s="87"/>
      <c r="W25" s="87"/>
      <c r="X25" s="87"/>
      <c r="Y25" s="87"/>
      <c r="Z25" s="87"/>
      <c r="AA25" s="87"/>
      <c r="AB25" s="87"/>
    </row>
    <row r="26" spans="1:28" ht="18" x14ac:dyDescent="0.35">
      <c r="A26" s="86"/>
      <c r="B26" s="92"/>
      <c r="C26" s="73"/>
      <c r="D26" s="91"/>
      <c r="E26" s="91"/>
      <c r="F26" s="64"/>
      <c r="L26" s="96"/>
      <c r="U26" s="87"/>
      <c r="V26" s="87"/>
      <c r="W26" s="87"/>
      <c r="X26" s="87"/>
      <c r="Y26" s="87"/>
      <c r="Z26" s="87"/>
      <c r="AA26" s="87"/>
      <c r="AB26" s="87"/>
    </row>
    <row r="27" spans="1:28" ht="18" x14ac:dyDescent="0.35">
      <c r="A27" s="86"/>
      <c r="B27" s="92"/>
      <c r="C27" s="73"/>
      <c r="D27" s="91"/>
      <c r="E27" s="91"/>
      <c r="F27" s="64"/>
      <c r="L27" s="96"/>
      <c r="M27" s="60"/>
      <c r="N27" s="60"/>
      <c r="U27" s="87"/>
      <c r="V27" s="87"/>
      <c r="W27" s="87"/>
      <c r="X27" s="87"/>
      <c r="Y27" s="87"/>
      <c r="Z27" s="87"/>
      <c r="AA27" s="87"/>
      <c r="AB27" s="87"/>
    </row>
    <row r="28" spans="1:28" ht="18" x14ac:dyDescent="0.35">
      <c r="A28" s="86"/>
      <c r="B28" s="92"/>
      <c r="C28" s="73"/>
      <c r="D28" s="91"/>
      <c r="E28" s="91"/>
      <c r="F28" s="64"/>
      <c r="L28" s="95"/>
      <c r="M28" s="60"/>
      <c r="N28" s="82"/>
      <c r="O28" s="82"/>
      <c r="U28" s="87"/>
      <c r="V28" s="87"/>
      <c r="W28" s="87"/>
      <c r="X28" s="87"/>
      <c r="Y28" s="87"/>
      <c r="Z28" s="87"/>
      <c r="AA28" s="87"/>
      <c r="AB28" s="87"/>
    </row>
    <row r="29" spans="1:28" ht="18" x14ac:dyDescent="0.35">
      <c r="A29" s="86"/>
      <c r="B29" s="92"/>
      <c r="C29" s="73"/>
      <c r="D29" s="91"/>
      <c r="E29" s="91"/>
      <c r="F29" s="64"/>
      <c r="G29" s="95"/>
      <c r="H29" s="95"/>
      <c r="I29" s="95"/>
      <c r="J29" s="95"/>
      <c r="K29" s="95"/>
      <c r="L29" s="95"/>
      <c r="N29" s="82"/>
      <c r="O29" s="82"/>
    </row>
    <row r="30" spans="1:28" ht="18" x14ac:dyDescent="0.35">
      <c r="A30" s="86"/>
      <c r="B30" s="89"/>
      <c r="C30" s="65"/>
      <c r="D30" s="69"/>
      <c r="E30" s="69"/>
      <c r="F30" s="94"/>
      <c r="G30" s="95"/>
      <c r="H30" s="95"/>
      <c r="I30" s="95"/>
      <c r="J30" s="95"/>
      <c r="K30" s="95"/>
      <c r="L30" s="95"/>
      <c r="N30" s="82"/>
      <c r="O30" s="82"/>
    </row>
    <row r="31" spans="1:28" ht="18" x14ac:dyDescent="0.35">
      <c r="A31" s="86"/>
      <c r="B31" s="89"/>
      <c r="C31" s="65"/>
      <c r="D31" s="69"/>
      <c r="E31" s="69"/>
      <c r="F31" s="94"/>
      <c r="G31" s="93"/>
      <c r="H31" s="93"/>
      <c r="I31" s="93"/>
      <c r="J31" s="93"/>
      <c r="K31" s="93"/>
      <c r="L31" s="93"/>
      <c r="T31" s="88"/>
    </row>
    <row r="32" spans="1:28" ht="18" x14ac:dyDescent="0.35">
      <c r="A32" s="86"/>
      <c r="B32" s="89"/>
      <c r="C32" s="65"/>
      <c r="D32" s="69"/>
      <c r="E32" s="69"/>
      <c r="F32" s="90"/>
      <c r="G32" s="93"/>
      <c r="H32" s="93"/>
      <c r="I32" s="93"/>
      <c r="J32" s="93"/>
      <c r="K32" s="93"/>
      <c r="L32" s="93"/>
      <c r="T32" s="88"/>
    </row>
    <row r="33" spans="1:28" ht="18" x14ac:dyDescent="0.35">
      <c r="A33" s="86"/>
      <c r="B33" s="89"/>
      <c r="C33" s="65"/>
      <c r="D33" s="69"/>
      <c r="E33" s="69"/>
      <c r="F33" s="90"/>
      <c r="G33" s="93"/>
      <c r="H33" s="93"/>
      <c r="I33" s="93"/>
      <c r="J33" s="93"/>
      <c r="K33" s="93"/>
      <c r="L33" s="93"/>
      <c r="M33" s="60"/>
      <c r="T33" s="88"/>
    </row>
    <row r="34" spans="1:28" ht="18" x14ac:dyDescent="0.35">
      <c r="A34" s="86"/>
      <c r="B34" s="92"/>
      <c r="C34" s="73"/>
      <c r="D34" s="91"/>
      <c r="E34" s="91"/>
      <c r="F34" s="90"/>
      <c r="G34" s="93"/>
      <c r="H34" s="93"/>
      <c r="I34" s="93"/>
      <c r="J34" s="93"/>
      <c r="K34" s="93"/>
      <c r="L34" s="93"/>
      <c r="T34" s="88"/>
    </row>
    <row r="35" spans="1:28" ht="18" x14ac:dyDescent="0.35">
      <c r="A35" s="86"/>
      <c r="B35" s="92"/>
      <c r="C35" s="73"/>
      <c r="D35" s="91"/>
      <c r="E35" s="91"/>
      <c r="F35" s="90"/>
      <c r="T35" s="88"/>
    </row>
    <row r="36" spans="1:28" ht="18" x14ac:dyDescent="0.35">
      <c r="A36" s="86"/>
      <c r="B36" s="89"/>
      <c r="C36" s="65"/>
      <c r="D36" s="69"/>
      <c r="E36" s="69"/>
      <c r="F36" s="64"/>
      <c r="T36" s="88"/>
    </row>
    <row r="37" spans="1:28" ht="18" x14ac:dyDescent="0.35">
      <c r="A37" s="86"/>
      <c r="B37" s="89"/>
      <c r="C37" s="65"/>
      <c r="D37" s="69"/>
      <c r="E37" s="69"/>
      <c r="F37" s="64"/>
      <c r="U37" s="87"/>
      <c r="V37" s="87"/>
      <c r="W37" s="87"/>
      <c r="X37" s="87"/>
      <c r="Y37" s="87"/>
      <c r="Z37" s="87"/>
      <c r="AA37" s="87"/>
      <c r="AB37" s="87"/>
    </row>
    <row r="38" spans="1:28" ht="18" x14ac:dyDescent="0.35">
      <c r="A38" s="86"/>
      <c r="B38" s="89"/>
      <c r="C38" s="65"/>
      <c r="D38" s="69"/>
      <c r="E38" s="69"/>
      <c r="F38" s="64"/>
    </row>
    <row r="39" spans="1:28" ht="18" x14ac:dyDescent="0.35">
      <c r="A39" s="86"/>
      <c r="B39" s="89"/>
      <c r="C39" s="65"/>
      <c r="D39" s="69"/>
      <c r="E39" s="69"/>
      <c r="F39" s="64"/>
      <c r="M39" s="60"/>
      <c r="O39" s="83"/>
      <c r="T39" s="88"/>
    </row>
    <row r="40" spans="1:28" ht="18" x14ac:dyDescent="0.35">
      <c r="A40" s="86"/>
      <c r="B40" s="69"/>
      <c r="C40" s="65"/>
      <c r="D40" s="69"/>
      <c r="E40" s="69"/>
      <c r="F40" s="64"/>
      <c r="T40" s="88"/>
    </row>
    <row r="41" spans="1:28" ht="18" x14ac:dyDescent="0.35">
      <c r="A41" s="86"/>
      <c r="B41" s="69"/>
      <c r="C41" s="65"/>
      <c r="D41" s="69"/>
      <c r="E41" s="69"/>
      <c r="F41" s="64"/>
      <c r="T41" s="88"/>
    </row>
    <row r="42" spans="1:28" ht="18" x14ac:dyDescent="0.35">
      <c r="A42" s="86"/>
      <c r="B42" s="69"/>
      <c r="C42" s="65"/>
      <c r="D42" s="69"/>
      <c r="E42" s="69"/>
      <c r="F42" s="64"/>
      <c r="T42" s="88"/>
    </row>
    <row r="43" spans="1:28" ht="18" x14ac:dyDescent="0.35">
      <c r="A43" s="77"/>
      <c r="B43" s="69"/>
      <c r="C43" s="65"/>
      <c r="D43" s="69"/>
      <c r="E43" s="69"/>
      <c r="F43" s="64"/>
      <c r="T43" s="88"/>
    </row>
    <row r="44" spans="1:28" ht="18" x14ac:dyDescent="0.35">
      <c r="A44" s="77"/>
      <c r="B44" s="69"/>
      <c r="C44" s="65"/>
      <c r="D44" s="69"/>
      <c r="E44" s="69"/>
      <c r="F44" s="64"/>
      <c r="T44" s="88"/>
    </row>
    <row r="45" spans="1:28" ht="18" x14ac:dyDescent="0.35">
      <c r="A45" s="86"/>
      <c r="B45" s="69"/>
      <c r="C45" s="65"/>
      <c r="D45" s="69"/>
      <c r="E45" s="69"/>
      <c r="F45" s="64"/>
      <c r="U45" s="87"/>
      <c r="V45" s="87"/>
      <c r="W45" s="87"/>
      <c r="X45" s="87"/>
      <c r="Y45" s="87"/>
      <c r="Z45" s="87"/>
      <c r="AA45" s="87"/>
    </row>
    <row r="46" spans="1:28" ht="18" x14ac:dyDescent="0.35">
      <c r="A46" s="86"/>
      <c r="B46" s="69"/>
      <c r="C46" s="65"/>
      <c r="D46" s="69"/>
      <c r="E46" s="69"/>
      <c r="F46" s="64"/>
      <c r="U46" s="87"/>
      <c r="V46" s="87"/>
      <c r="W46" s="87"/>
      <c r="X46" s="87"/>
      <c r="Y46" s="87"/>
      <c r="Z46" s="87"/>
      <c r="AA46" s="87"/>
    </row>
    <row r="47" spans="1:28" ht="18" x14ac:dyDescent="0.35">
      <c r="A47" s="86"/>
      <c r="B47" s="69"/>
      <c r="C47" s="65"/>
      <c r="D47" s="69"/>
      <c r="E47" s="69"/>
      <c r="F47" s="64"/>
    </row>
    <row r="48" spans="1:28" ht="18" x14ac:dyDescent="0.35">
      <c r="A48" s="86"/>
      <c r="B48" s="69"/>
      <c r="C48" s="65"/>
      <c r="D48" s="69"/>
      <c r="E48" s="69"/>
      <c r="F48" s="64"/>
    </row>
    <row r="49" spans="1:28" ht="18" x14ac:dyDescent="0.35">
      <c r="A49" s="69"/>
      <c r="B49" s="69"/>
      <c r="C49" s="65"/>
      <c r="D49" s="69"/>
      <c r="E49" s="69"/>
      <c r="F49" s="64"/>
      <c r="T49" s="88"/>
    </row>
    <row r="50" spans="1:28" ht="18" x14ac:dyDescent="0.35">
      <c r="A50" s="85"/>
      <c r="B50" s="69"/>
      <c r="C50" s="65"/>
      <c r="D50" s="69"/>
      <c r="E50" s="69"/>
      <c r="F50" s="64"/>
      <c r="U50" s="87"/>
      <c r="V50" s="87"/>
      <c r="W50" s="87"/>
      <c r="X50" s="87"/>
      <c r="Y50" s="87"/>
      <c r="Z50" s="87"/>
      <c r="AA50" s="87"/>
      <c r="AB50" s="87"/>
    </row>
    <row r="51" spans="1:28" ht="18" x14ac:dyDescent="0.35">
      <c r="A51" s="86"/>
      <c r="B51" s="69"/>
      <c r="C51" s="65"/>
      <c r="D51" s="69"/>
      <c r="E51" s="69"/>
      <c r="F51" s="64"/>
      <c r="U51" s="87"/>
      <c r="V51" s="87"/>
      <c r="W51" s="87"/>
      <c r="X51" s="87"/>
      <c r="Y51" s="87"/>
      <c r="Z51" s="87"/>
      <c r="AA51" s="87"/>
      <c r="AB51" s="87"/>
    </row>
    <row r="52" spans="1:28" ht="18" x14ac:dyDescent="0.35">
      <c r="A52" s="86"/>
      <c r="B52" s="69"/>
      <c r="C52" s="65"/>
      <c r="D52" s="69"/>
      <c r="E52" s="69"/>
      <c r="F52" s="64"/>
    </row>
    <row r="53" spans="1:28" ht="18" x14ac:dyDescent="0.35">
      <c r="A53" s="86"/>
      <c r="B53" s="69"/>
      <c r="C53" s="65"/>
      <c r="D53" s="69"/>
      <c r="E53" s="69"/>
      <c r="F53" s="64"/>
      <c r="P53" s="83"/>
    </row>
    <row r="54" spans="1:28" ht="18" x14ac:dyDescent="0.35">
      <c r="A54" s="69"/>
      <c r="B54" s="69"/>
      <c r="C54" s="65"/>
      <c r="D54" s="69"/>
      <c r="E54" s="69"/>
      <c r="F54" s="64"/>
    </row>
    <row r="55" spans="1:28" ht="18" x14ac:dyDescent="0.35">
      <c r="A55" s="85"/>
      <c r="B55" s="69"/>
      <c r="C55" s="65"/>
      <c r="D55" s="69"/>
      <c r="E55" s="69"/>
      <c r="F55" s="64"/>
    </row>
    <row r="56" spans="1:28" ht="18" x14ac:dyDescent="0.35">
      <c r="A56" s="77"/>
      <c r="B56" s="77"/>
      <c r="C56" s="78"/>
      <c r="D56" s="77"/>
      <c r="E56" s="77"/>
      <c r="F56" s="64"/>
    </row>
    <row r="57" spans="1:28" ht="18" x14ac:dyDescent="0.35">
      <c r="A57" s="77"/>
      <c r="B57" s="77"/>
      <c r="C57" s="78"/>
      <c r="D57" s="77"/>
      <c r="E57" s="77"/>
      <c r="F57" s="64"/>
    </row>
    <row r="58" spans="1:28" ht="18" x14ac:dyDescent="0.35">
      <c r="A58" s="77"/>
      <c r="B58" s="77"/>
      <c r="C58" s="78"/>
      <c r="D58" s="77"/>
      <c r="E58" s="77"/>
      <c r="F58" s="64"/>
      <c r="P58" s="83"/>
    </row>
    <row r="59" spans="1:28" ht="18" x14ac:dyDescent="0.35">
      <c r="A59" s="69"/>
      <c r="B59" s="69"/>
      <c r="C59" s="65"/>
      <c r="D59" s="69"/>
      <c r="E59" s="69"/>
      <c r="F59" s="64"/>
      <c r="P59" s="83"/>
    </row>
    <row r="60" spans="1:28" ht="18" x14ac:dyDescent="0.35">
      <c r="A60" s="80"/>
      <c r="B60" s="69"/>
      <c r="C60" s="65"/>
      <c r="D60" s="69"/>
      <c r="E60" s="69"/>
      <c r="F60" s="64"/>
    </row>
    <row r="61" spans="1:28" ht="18" x14ac:dyDescent="0.35">
      <c r="A61" s="77"/>
      <c r="B61" s="69"/>
      <c r="C61" s="65"/>
      <c r="D61" s="69"/>
      <c r="E61" s="69"/>
      <c r="F61" s="64"/>
    </row>
    <row r="62" spans="1:28" ht="18" x14ac:dyDescent="0.35">
      <c r="A62" s="77"/>
      <c r="B62" s="69"/>
      <c r="C62" s="65"/>
      <c r="D62" s="69"/>
      <c r="E62" s="69"/>
      <c r="F62" s="64"/>
    </row>
    <row r="63" spans="1:28" ht="18" x14ac:dyDescent="0.35">
      <c r="A63" s="77"/>
      <c r="B63" s="69"/>
      <c r="C63" s="65"/>
      <c r="D63" s="69"/>
      <c r="E63" s="69"/>
      <c r="F63" s="64"/>
      <c r="P63" s="82"/>
    </row>
    <row r="64" spans="1:28" ht="18" x14ac:dyDescent="0.35">
      <c r="A64" s="80"/>
      <c r="B64" s="69"/>
      <c r="C64" s="65"/>
      <c r="D64" s="69"/>
      <c r="E64" s="69"/>
      <c r="F64" s="64"/>
      <c r="G64" s="83"/>
      <c r="H64" s="83"/>
      <c r="I64" s="83"/>
      <c r="J64" s="83"/>
      <c r="K64" s="83"/>
      <c r="L64" s="83"/>
      <c r="M64" s="83"/>
      <c r="N64" s="83"/>
    </row>
    <row r="65" spans="1:16" ht="18" x14ac:dyDescent="0.35">
      <c r="A65" s="77"/>
      <c r="B65" s="69"/>
      <c r="C65" s="65"/>
      <c r="D65" s="69"/>
      <c r="E65" s="69"/>
      <c r="F65" s="64"/>
      <c r="G65" s="83"/>
      <c r="H65" s="83"/>
      <c r="I65" s="83"/>
      <c r="J65" s="83"/>
      <c r="K65" s="83"/>
      <c r="L65" s="83"/>
      <c r="M65" s="83"/>
      <c r="N65" s="83"/>
    </row>
    <row r="66" spans="1:16" ht="18" x14ac:dyDescent="0.35">
      <c r="A66" s="77"/>
      <c r="B66" s="69"/>
      <c r="C66" s="65"/>
      <c r="D66" s="69"/>
      <c r="E66" s="69"/>
      <c r="F66" s="84"/>
      <c r="O66" s="83"/>
      <c r="P66" s="82"/>
    </row>
    <row r="67" spans="1:16" ht="18" x14ac:dyDescent="0.35">
      <c r="A67" s="77"/>
      <c r="B67" s="69"/>
      <c r="C67" s="65"/>
      <c r="D67" s="69"/>
      <c r="E67" s="69"/>
      <c r="F67" s="64"/>
    </row>
    <row r="68" spans="1:16" ht="18" x14ac:dyDescent="0.35">
      <c r="A68" s="77"/>
      <c r="B68" s="69"/>
      <c r="C68" s="65"/>
      <c r="D68" s="69"/>
      <c r="E68" s="69"/>
      <c r="F68" s="64"/>
    </row>
    <row r="69" spans="1:16" ht="18" x14ac:dyDescent="0.35">
      <c r="A69" s="77"/>
      <c r="B69" s="81"/>
      <c r="C69" s="65"/>
      <c r="D69" s="69"/>
      <c r="E69" s="69"/>
      <c r="F69" s="64"/>
    </row>
    <row r="70" spans="1:16" ht="18" x14ac:dyDescent="0.35">
      <c r="A70" s="79"/>
      <c r="B70" s="69"/>
      <c r="C70" s="65"/>
      <c r="D70" s="69"/>
      <c r="E70" s="69"/>
      <c r="F70" s="64"/>
    </row>
    <row r="71" spans="1:16" ht="18" x14ac:dyDescent="0.35">
      <c r="A71" s="77"/>
      <c r="B71" s="69"/>
      <c r="C71" s="65"/>
      <c r="D71" s="69"/>
      <c r="E71" s="69"/>
      <c r="F71" s="64"/>
    </row>
    <row r="72" spans="1:16" ht="18" x14ac:dyDescent="0.35">
      <c r="A72" s="77"/>
      <c r="B72" s="69"/>
      <c r="C72" s="65"/>
      <c r="D72" s="69"/>
      <c r="E72" s="69"/>
      <c r="F72" s="64"/>
    </row>
    <row r="73" spans="1:16" ht="18" x14ac:dyDescent="0.35">
      <c r="A73" s="77"/>
      <c r="B73" s="81"/>
      <c r="C73" s="65"/>
      <c r="D73" s="69"/>
      <c r="E73" s="69"/>
      <c r="F73" s="64"/>
    </row>
    <row r="74" spans="1:16" ht="18" x14ac:dyDescent="0.35">
      <c r="A74" s="80"/>
      <c r="B74" s="69"/>
      <c r="C74" s="65"/>
      <c r="D74" s="69"/>
      <c r="E74" s="69"/>
      <c r="F74" s="64"/>
    </row>
    <row r="75" spans="1:16" ht="18" x14ac:dyDescent="0.35">
      <c r="A75" s="77"/>
      <c r="B75" s="69"/>
      <c r="C75" s="65"/>
      <c r="D75" s="69"/>
      <c r="E75" s="69"/>
      <c r="F75" s="64"/>
    </row>
    <row r="76" spans="1:16" ht="18" x14ac:dyDescent="0.35">
      <c r="A76" s="77"/>
      <c r="B76" s="69"/>
      <c r="C76" s="65"/>
      <c r="D76" s="69"/>
      <c r="E76" s="69"/>
      <c r="F76" s="64"/>
    </row>
    <row r="77" spans="1:16" ht="18" x14ac:dyDescent="0.35">
      <c r="A77" s="77"/>
      <c r="B77" s="65"/>
      <c r="C77" s="65"/>
      <c r="D77" s="69"/>
      <c r="E77" s="69"/>
      <c r="F77" s="64"/>
    </row>
    <row r="78" spans="1:16" ht="18" x14ac:dyDescent="0.35">
      <c r="A78" s="79"/>
      <c r="B78" s="69"/>
      <c r="C78" s="65"/>
      <c r="D78" s="69"/>
      <c r="E78" s="69"/>
      <c r="F78" s="64"/>
    </row>
    <row r="79" spans="1:16" ht="18" x14ac:dyDescent="0.35">
      <c r="A79" s="77"/>
      <c r="B79" s="69"/>
      <c r="C79" s="65"/>
      <c r="D79" s="69"/>
      <c r="E79" s="69"/>
      <c r="F79" s="64"/>
    </row>
    <row r="80" spans="1:16" ht="18" x14ac:dyDescent="0.35">
      <c r="A80" s="77"/>
      <c r="B80" s="69"/>
      <c r="C80" s="65"/>
      <c r="D80" s="69"/>
      <c r="E80" s="69"/>
      <c r="F80" s="64"/>
    </row>
    <row r="81" spans="1:6" ht="18" x14ac:dyDescent="0.35">
      <c r="A81" s="77"/>
      <c r="B81" s="81"/>
      <c r="C81" s="65"/>
      <c r="D81" s="69"/>
      <c r="E81" s="69"/>
      <c r="F81" s="64"/>
    </row>
    <row r="82" spans="1:6" ht="18" x14ac:dyDescent="0.35">
      <c r="A82" s="80"/>
      <c r="B82" s="69"/>
      <c r="C82" s="65"/>
      <c r="D82" s="69"/>
      <c r="E82" s="69"/>
      <c r="F82" s="64"/>
    </row>
    <row r="83" spans="1:6" ht="18" x14ac:dyDescent="0.35">
      <c r="A83" s="77"/>
      <c r="B83" s="69"/>
      <c r="C83" s="65"/>
      <c r="D83" s="69"/>
      <c r="E83" s="69"/>
      <c r="F83" s="64"/>
    </row>
    <row r="84" spans="1:6" ht="18" x14ac:dyDescent="0.35">
      <c r="A84" s="77"/>
      <c r="B84" s="69"/>
      <c r="C84" s="65"/>
      <c r="D84" s="69"/>
      <c r="E84" s="69"/>
      <c r="F84" s="64"/>
    </row>
    <row r="85" spans="1:6" ht="18" x14ac:dyDescent="0.35">
      <c r="A85" s="77"/>
      <c r="B85" s="81"/>
      <c r="C85" s="65"/>
      <c r="D85" s="69"/>
      <c r="E85" s="69"/>
      <c r="F85" s="64"/>
    </row>
    <row r="86" spans="1:6" ht="18" x14ac:dyDescent="0.35">
      <c r="A86" s="80"/>
      <c r="B86" s="69"/>
      <c r="C86" s="65"/>
      <c r="D86" s="69"/>
      <c r="E86" s="69"/>
      <c r="F86" s="64"/>
    </row>
    <row r="87" spans="1:6" ht="18" x14ac:dyDescent="0.35">
      <c r="A87" s="77"/>
      <c r="B87" s="69"/>
      <c r="C87" s="65"/>
      <c r="D87" s="69"/>
      <c r="E87" s="69"/>
      <c r="F87" s="64"/>
    </row>
    <row r="88" spans="1:6" ht="18" x14ac:dyDescent="0.35">
      <c r="A88" s="77"/>
      <c r="B88" s="69"/>
      <c r="C88" s="65"/>
      <c r="D88" s="69"/>
      <c r="E88" s="69"/>
      <c r="F88" s="64"/>
    </row>
    <row r="89" spans="1:6" ht="18" x14ac:dyDescent="0.35">
      <c r="A89" s="77"/>
      <c r="B89" s="65"/>
      <c r="C89" s="65"/>
      <c r="D89" s="69"/>
      <c r="E89" s="69"/>
      <c r="F89" s="64"/>
    </row>
    <row r="90" spans="1:6" ht="18" x14ac:dyDescent="0.35">
      <c r="A90" s="79"/>
      <c r="B90" s="69"/>
      <c r="C90" s="65"/>
      <c r="D90" s="69"/>
      <c r="E90" s="69"/>
      <c r="F90" s="64"/>
    </row>
    <row r="91" spans="1:6" ht="18" x14ac:dyDescent="0.35">
      <c r="A91" s="77"/>
      <c r="B91" s="77"/>
      <c r="C91" s="78"/>
      <c r="D91" s="77"/>
      <c r="E91" s="77"/>
      <c r="F91" s="64"/>
    </row>
    <row r="92" spans="1:6" ht="18" x14ac:dyDescent="0.35">
      <c r="A92" s="77"/>
      <c r="B92" s="77"/>
      <c r="C92" s="78"/>
      <c r="D92" s="77"/>
      <c r="E92" s="77"/>
      <c r="F92" s="64"/>
    </row>
    <row r="93" spans="1:6" ht="18" x14ac:dyDescent="0.35">
      <c r="A93" s="77"/>
      <c r="B93" s="77"/>
      <c r="C93" s="78"/>
      <c r="D93" s="77"/>
      <c r="E93" s="77"/>
      <c r="F93" s="64"/>
    </row>
    <row r="94" spans="1:6" ht="18" x14ac:dyDescent="0.35">
      <c r="A94" s="69"/>
      <c r="B94" s="69"/>
      <c r="C94" s="65"/>
      <c r="D94" s="69"/>
      <c r="E94" s="69"/>
      <c r="F94" s="64"/>
    </row>
    <row r="95" spans="1:6" ht="18" x14ac:dyDescent="0.35">
      <c r="A95" s="69"/>
      <c r="B95" s="76"/>
      <c r="C95" s="67"/>
      <c r="D95" s="75"/>
      <c r="E95" s="69"/>
      <c r="F95" s="64"/>
    </row>
    <row r="96" spans="1:6" ht="18" x14ac:dyDescent="0.35">
      <c r="A96" s="69"/>
      <c r="B96" s="74"/>
      <c r="C96" s="67"/>
      <c r="D96" s="73"/>
      <c r="E96" s="65"/>
      <c r="F96" s="64"/>
    </row>
    <row r="97" spans="1:6" ht="18" x14ac:dyDescent="0.35">
      <c r="A97" s="69"/>
      <c r="B97" s="70"/>
      <c r="C97" s="67"/>
      <c r="D97" s="66"/>
      <c r="E97" s="65"/>
      <c r="F97" s="64"/>
    </row>
    <row r="98" spans="1:6" ht="18" x14ac:dyDescent="0.35">
      <c r="A98" s="69"/>
      <c r="B98" s="68"/>
      <c r="C98" s="67"/>
      <c r="D98" s="66"/>
      <c r="E98" s="65"/>
      <c r="F98" s="64"/>
    </row>
    <row r="99" spans="1:6" ht="18" x14ac:dyDescent="0.35">
      <c r="A99" s="69"/>
      <c r="B99" s="68"/>
      <c r="C99" s="67"/>
      <c r="D99" s="66"/>
      <c r="E99" s="65"/>
      <c r="F99" s="64"/>
    </row>
    <row r="100" spans="1:6" ht="18" x14ac:dyDescent="0.35">
      <c r="A100" s="69"/>
      <c r="B100" s="70"/>
      <c r="C100" s="67"/>
      <c r="D100" s="66"/>
      <c r="E100" s="65"/>
      <c r="F100" s="64"/>
    </row>
    <row r="101" spans="1:6" ht="18" x14ac:dyDescent="0.35">
      <c r="A101" s="69"/>
      <c r="B101" s="68"/>
      <c r="C101" s="67"/>
      <c r="D101" s="66"/>
      <c r="E101" s="72"/>
      <c r="F101" s="64"/>
    </row>
    <row r="102" spans="1:6" ht="18" x14ac:dyDescent="0.35">
      <c r="A102" s="69"/>
      <c r="B102" s="68"/>
      <c r="C102" s="67"/>
      <c r="D102" s="66"/>
      <c r="E102" s="65"/>
      <c r="F102" s="64"/>
    </row>
    <row r="103" spans="1:6" ht="18" x14ac:dyDescent="0.35">
      <c r="A103" s="69"/>
      <c r="B103" s="68"/>
      <c r="C103" s="67"/>
      <c r="D103" s="66"/>
      <c r="E103" s="65"/>
      <c r="F103" s="64"/>
    </row>
    <row r="104" spans="1:6" ht="18" x14ac:dyDescent="0.35">
      <c r="A104" s="69"/>
      <c r="B104" s="68"/>
      <c r="C104" s="67"/>
      <c r="D104" s="66"/>
      <c r="E104" s="65"/>
      <c r="F104" s="64"/>
    </row>
    <row r="105" spans="1:6" ht="18" x14ac:dyDescent="0.35">
      <c r="A105" s="69"/>
      <c r="B105" s="68"/>
      <c r="C105" s="67"/>
      <c r="D105" s="66"/>
      <c r="E105" s="65"/>
      <c r="F105" s="64"/>
    </row>
    <row r="106" spans="1:6" ht="18" x14ac:dyDescent="0.35">
      <c r="A106" s="69"/>
      <c r="B106" s="68"/>
      <c r="C106" s="67"/>
      <c r="D106" s="66"/>
      <c r="E106" s="65"/>
      <c r="F106" s="64"/>
    </row>
    <row r="107" spans="1:6" ht="18" x14ac:dyDescent="0.35">
      <c r="A107" s="69"/>
      <c r="B107" s="68"/>
      <c r="C107" s="67"/>
      <c r="D107" s="66"/>
      <c r="E107" s="65"/>
      <c r="F107" s="64"/>
    </row>
    <row r="108" spans="1:6" ht="18" x14ac:dyDescent="0.35">
      <c r="A108" s="69"/>
      <c r="B108" s="68"/>
      <c r="C108" s="67"/>
      <c r="D108" s="66"/>
      <c r="E108" s="65"/>
      <c r="F108" s="64"/>
    </row>
    <row r="109" spans="1:6" ht="18" x14ac:dyDescent="0.35">
      <c r="A109" s="69"/>
      <c r="B109" s="68"/>
      <c r="C109" s="67"/>
      <c r="D109" s="66"/>
      <c r="E109" s="65"/>
      <c r="F109" s="64"/>
    </row>
    <row r="110" spans="1:6" ht="18" x14ac:dyDescent="0.35">
      <c r="A110" s="69"/>
      <c r="B110" s="68"/>
      <c r="C110" s="67"/>
      <c r="D110" s="66"/>
      <c r="E110" s="65"/>
      <c r="F110" s="64"/>
    </row>
    <row r="111" spans="1:6" ht="18" x14ac:dyDescent="0.35">
      <c r="A111" s="69"/>
      <c r="B111" s="70"/>
      <c r="C111" s="67"/>
      <c r="D111" s="66"/>
      <c r="E111" s="71"/>
      <c r="F111" s="64"/>
    </row>
    <row r="112" spans="1:6" ht="18" x14ac:dyDescent="0.35">
      <c r="A112" s="69"/>
      <c r="B112" s="68"/>
      <c r="C112" s="67"/>
      <c r="D112" s="66"/>
      <c r="E112" s="65"/>
      <c r="F112" s="64"/>
    </row>
    <row r="113" spans="1:6" ht="18" x14ac:dyDescent="0.35">
      <c r="A113" s="69"/>
      <c r="B113" s="68"/>
      <c r="C113" s="67"/>
      <c r="D113" s="66"/>
      <c r="E113" s="65"/>
      <c r="F113" s="64"/>
    </row>
    <row r="114" spans="1:6" ht="18" x14ac:dyDescent="0.35">
      <c r="A114" s="69"/>
      <c r="B114" s="70"/>
      <c r="C114" s="67"/>
      <c r="D114" s="66"/>
      <c r="E114" s="65"/>
      <c r="F114" s="64"/>
    </row>
    <row r="115" spans="1:6" ht="18" x14ac:dyDescent="0.35">
      <c r="A115" s="69"/>
      <c r="B115" s="68"/>
      <c r="C115" s="67"/>
      <c r="D115" s="66"/>
      <c r="E115" s="65"/>
      <c r="F115" s="64"/>
    </row>
    <row r="116" spans="1:6" ht="18" x14ac:dyDescent="0.35">
      <c r="A116" s="69"/>
      <c r="B116" s="68"/>
      <c r="C116" s="67"/>
      <c r="D116" s="66"/>
      <c r="E116" s="65"/>
      <c r="F116" s="64"/>
    </row>
    <row r="117" spans="1:6" ht="18" x14ac:dyDescent="0.35">
      <c r="A117" s="69"/>
      <c r="B117" s="68"/>
      <c r="C117" s="67"/>
      <c r="D117" s="66"/>
      <c r="E117" s="65"/>
      <c r="F117" s="64"/>
    </row>
    <row r="118" spans="1:6" ht="18" x14ac:dyDescent="0.35">
      <c r="A118" s="69"/>
      <c r="B118" s="68"/>
      <c r="C118" s="67"/>
      <c r="D118" s="66"/>
      <c r="E118" s="65"/>
      <c r="F118" s="64"/>
    </row>
    <row r="119" spans="1:6" ht="18" x14ac:dyDescent="0.35">
      <c r="A119" s="69"/>
      <c r="B119" s="68"/>
      <c r="C119" s="67"/>
      <c r="D119" s="66"/>
      <c r="E119" s="65"/>
      <c r="F119" s="64"/>
    </row>
    <row r="120" spans="1:6" ht="18" x14ac:dyDescent="0.35">
      <c r="A120" s="69"/>
      <c r="B120" s="68"/>
      <c r="C120" s="67"/>
      <c r="D120" s="66"/>
      <c r="E120" s="65"/>
      <c r="F120" s="64"/>
    </row>
    <row r="121" spans="1:6" ht="18" x14ac:dyDescent="0.35">
      <c r="A121" s="69"/>
      <c r="B121" s="68"/>
      <c r="C121" s="67"/>
      <c r="D121" s="66"/>
      <c r="E121" s="65"/>
      <c r="F121" s="64"/>
    </row>
    <row r="122" spans="1:6" ht="18" x14ac:dyDescent="0.35">
      <c r="A122" s="69"/>
      <c r="B122" s="68"/>
      <c r="C122" s="67"/>
      <c r="D122" s="66"/>
      <c r="E122" s="65"/>
      <c r="F122" s="64"/>
    </row>
    <row r="123" spans="1:6" ht="18" x14ac:dyDescent="0.35">
      <c r="A123" s="69"/>
      <c r="B123" s="68"/>
      <c r="C123" s="67"/>
      <c r="D123" s="66"/>
      <c r="E123" s="65"/>
      <c r="F123" s="64"/>
    </row>
    <row r="124" spans="1:6" ht="18" x14ac:dyDescent="0.35">
      <c r="A124" s="69"/>
      <c r="B124" s="68"/>
      <c r="C124" s="67"/>
      <c r="D124" s="66"/>
      <c r="E124" s="65"/>
      <c r="F124" s="64"/>
    </row>
    <row r="125" spans="1:6" ht="18" x14ac:dyDescent="0.35">
      <c r="A125" s="69"/>
      <c r="B125" s="70"/>
      <c r="C125" s="67"/>
      <c r="D125" s="66"/>
      <c r="E125" s="65"/>
      <c r="F125" s="64"/>
    </row>
    <row r="126" spans="1:6" ht="18" x14ac:dyDescent="0.35">
      <c r="A126" s="69"/>
      <c r="B126" s="68"/>
      <c r="C126" s="67"/>
      <c r="D126" s="66"/>
      <c r="E126" s="65"/>
      <c r="F126" s="64"/>
    </row>
    <row r="127" spans="1:6" ht="18" x14ac:dyDescent="0.35">
      <c r="A127" s="69"/>
      <c r="B127" s="68"/>
      <c r="C127" s="67"/>
      <c r="D127" s="66"/>
      <c r="E127" s="65"/>
      <c r="F127" s="64"/>
    </row>
    <row r="128" spans="1:6" ht="18" x14ac:dyDescent="0.35">
      <c r="A128" s="69"/>
      <c r="B128" s="70"/>
      <c r="C128" s="67"/>
      <c r="D128" s="66"/>
      <c r="E128" s="65"/>
      <c r="F128" s="64"/>
    </row>
    <row r="129" spans="1:6" ht="18" x14ac:dyDescent="0.35">
      <c r="A129" s="69"/>
      <c r="B129" s="68"/>
      <c r="C129" s="67"/>
      <c r="D129" s="66"/>
      <c r="E129" s="65"/>
      <c r="F129" s="64"/>
    </row>
    <row r="130" spans="1:6" ht="18" x14ac:dyDescent="0.35">
      <c r="A130" s="69"/>
      <c r="B130" s="68"/>
      <c r="C130" s="67"/>
      <c r="D130" s="66"/>
      <c r="E130" s="65"/>
      <c r="F130" s="64"/>
    </row>
    <row r="131" spans="1:6" ht="18" x14ac:dyDescent="0.35">
      <c r="A131" s="69"/>
      <c r="B131" s="68"/>
      <c r="C131" s="67"/>
      <c r="D131" s="66"/>
      <c r="E131" s="65"/>
      <c r="F131" s="64"/>
    </row>
    <row r="132" spans="1:6" ht="18" x14ac:dyDescent="0.35">
      <c r="A132" s="69"/>
      <c r="B132" s="68"/>
      <c r="C132" s="67"/>
      <c r="D132" s="66"/>
      <c r="E132" s="65"/>
      <c r="F132" s="64"/>
    </row>
    <row r="133" spans="1:6" ht="18" x14ac:dyDescent="0.35">
      <c r="A133" s="69"/>
      <c r="B133" s="68"/>
      <c r="C133" s="67"/>
      <c r="D133" s="66"/>
      <c r="E133" s="65"/>
      <c r="F133" s="64"/>
    </row>
    <row r="134" spans="1:6" ht="18" x14ac:dyDescent="0.35">
      <c r="A134" s="69"/>
      <c r="B134" s="68"/>
      <c r="C134" s="67"/>
      <c r="D134" s="66"/>
      <c r="E134" s="65"/>
      <c r="F134" s="64"/>
    </row>
    <row r="135" spans="1:6" ht="18" x14ac:dyDescent="0.35">
      <c r="A135" s="69"/>
      <c r="B135" s="68"/>
      <c r="C135" s="67"/>
      <c r="D135" s="66"/>
      <c r="E135" s="65"/>
      <c r="F135" s="64"/>
    </row>
    <row r="136" spans="1:6" ht="18" x14ac:dyDescent="0.35">
      <c r="A136" s="69"/>
      <c r="B136" s="68"/>
      <c r="C136" s="67"/>
      <c r="D136" s="66"/>
      <c r="E136" s="65"/>
      <c r="F136" s="64"/>
    </row>
    <row r="137" spans="1:6" ht="18" x14ac:dyDescent="0.35">
      <c r="A137" s="69"/>
      <c r="B137" s="68"/>
      <c r="C137" s="67"/>
      <c r="D137" s="66"/>
      <c r="E137" s="65"/>
      <c r="F137" s="64"/>
    </row>
    <row r="138" spans="1:6" ht="18" x14ac:dyDescent="0.35">
      <c r="A138" s="69"/>
      <c r="B138" s="68"/>
      <c r="C138" s="67"/>
      <c r="D138" s="66"/>
      <c r="E138" s="65"/>
      <c r="F138" s="64"/>
    </row>
    <row r="139" spans="1:6" ht="13.8" x14ac:dyDescent="0.3">
      <c r="A139" s="64"/>
      <c r="B139" s="62"/>
      <c r="C139" s="62"/>
      <c r="D139" s="62"/>
      <c r="E139" s="62"/>
      <c r="F139" s="64"/>
    </row>
    <row r="140" spans="1:6" x14ac:dyDescent="0.25">
      <c r="B140" s="63"/>
      <c r="D140" s="63"/>
      <c r="E140" s="63"/>
    </row>
  </sheetData>
  <mergeCells count="1">
    <mergeCell ref="A1:D1"/>
  </mergeCells>
  <pageMargins left="0.7" right="0.7" top="0.75" bottom="0.75" header="0.3" footer="0.3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82B4A-0E13-450F-806D-DA06E4C8C234}">
  <dimension ref="A1:K37"/>
  <sheetViews>
    <sheetView view="pageBreakPreview" zoomScale="115" zoomScaleNormal="100" zoomScaleSheetLayoutView="115" workbookViewId="0">
      <selection activeCell="B19" sqref="B19"/>
    </sheetView>
  </sheetViews>
  <sheetFormatPr defaultColWidth="9.109375" defaultRowHeight="13.2" x14ac:dyDescent="0.25"/>
  <cols>
    <col min="1" max="1" width="11.33203125" style="139" customWidth="1"/>
    <col min="2" max="2" width="42.5546875" style="138" customWidth="1"/>
    <col min="3" max="3" width="8.33203125" style="137" customWidth="1"/>
    <col min="4" max="4" width="8.33203125" style="136" customWidth="1"/>
    <col min="5" max="5" width="11.88671875" style="135" customWidth="1"/>
    <col min="6" max="6" width="4.44140625" style="135" customWidth="1"/>
    <col min="7" max="7" width="13.5546875" style="135" customWidth="1"/>
    <col min="8" max="16384" width="9.109375" style="59"/>
  </cols>
  <sheetData>
    <row r="1" spans="1:7" s="150" customFormat="1" ht="36" customHeight="1" x14ac:dyDescent="0.3">
      <c r="A1" s="190" t="s">
        <v>195</v>
      </c>
      <c r="B1" s="2"/>
      <c r="C1" s="3"/>
      <c r="D1" s="4"/>
      <c r="E1" s="4"/>
      <c r="F1" s="4"/>
      <c r="G1" s="4"/>
    </row>
    <row r="2" spans="1:7" ht="21.6" thickBot="1" x14ac:dyDescent="0.45">
      <c r="A2" s="1"/>
      <c r="B2" s="6" t="s">
        <v>0</v>
      </c>
      <c r="C2" s="3"/>
      <c r="D2" s="4"/>
      <c r="E2" s="4"/>
      <c r="F2" s="4"/>
      <c r="G2" s="4"/>
    </row>
    <row r="3" spans="1:7" s="150" customFormat="1" ht="31.5" customHeight="1" thickBot="1" x14ac:dyDescent="0.35">
      <c r="A3" s="7" t="s">
        <v>1</v>
      </c>
      <c r="B3" s="8" t="s">
        <v>2</v>
      </c>
      <c r="C3" s="9" t="s">
        <v>3</v>
      </c>
      <c r="D3" s="10" t="s">
        <v>4</v>
      </c>
      <c r="E3" s="9" t="s">
        <v>5</v>
      </c>
      <c r="F3" s="11"/>
      <c r="G3" s="12" t="s">
        <v>6</v>
      </c>
    </row>
    <row r="4" spans="1:7" ht="15.6" x14ac:dyDescent="0.3">
      <c r="A4" s="13" t="s">
        <v>7</v>
      </c>
      <c r="B4" s="14" t="s">
        <v>8</v>
      </c>
      <c r="C4" s="15"/>
      <c r="D4" s="15"/>
      <c r="E4" s="15"/>
      <c r="F4" s="15"/>
      <c r="G4" s="15"/>
    </row>
    <row r="5" spans="1:7" ht="13.8" x14ac:dyDescent="0.25">
      <c r="A5" s="13" t="s">
        <v>9</v>
      </c>
      <c r="B5" s="16" t="s">
        <v>10</v>
      </c>
      <c r="C5" s="3"/>
      <c r="D5" s="214"/>
      <c r="E5" s="18"/>
      <c r="F5" s="18"/>
      <c r="G5" s="18"/>
    </row>
    <row r="6" spans="1:7" ht="39" customHeight="1" x14ac:dyDescent="0.3">
      <c r="A6" s="57" t="s">
        <v>11</v>
      </c>
      <c r="B6" s="56" t="s">
        <v>12</v>
      </c>
      <c r="C6" s="20"/>
      <c r="D6" s="21"/>
      <c r="E6" s="22"/>
      <c r="F6" s="23"/>
      <c r="G6" s="22"/>
    </row>
    <row r="7" spans="1:7" ht="14.4" x14ac:dyDescent="0.3">
      <c r="A7" s="24"/>
      <c r="B7" s="55" t="s">
        <v>13</v>
      </c>
      <c r="C7" s="20">
        <v>1</v>
      </c>
      <c r="D7" s="21" t="s">
        <v>14</v>
      </c>
      <c r="E7" s="26"/>
      <c r="F7" s="23"/>
      <c r="G7" s="27">
        <f>E7*C7</f>
        <v>0</v>
      </c>
    </row>
    <row r="8" spans="1:7" ht="13.8" x14ac:dyDescent="0.3">
      <c r="A8" s="205"/>
      <c r="B8" s="25"/>
      <c r="C8" s="20"/>
      <c r="D8" s="21"/>
      <c r="E8" s="22"/>
      <c r="F8" s="23"/>
      <c r="G8" s="22"/>
    </row>
    <row r="9" spans="1:7" ht="15" thickBot="1" x14ac:dyDescent="0.35">
      <c r="A9" s="19"/>
      <c r="B9" s="58" t="s">
        <v>15</v>
      </c>
      <c r="C9" s="20"/>
      <c r="D9" s="21"/>
      <c r="E9" s="22"/>
      <c r="F9" s="23"/>
      <c r="G9" s="29">
        <f>SUM(G7:G8)</f>
        <v>0</v>
      </c>
    </row>
    <row r="10" spans="1:7" ht="14.4" thickTop="1" x14ac:dyDescent="0.3">
      <c r="A10" s="19"/>
      <c r="B10" s="28"/>
      <c r="C10" s="20"/>
      <c r="D10" s="21"/>
      <c r="E10" s="22"/>
      <c r="F10" s="23"/>
      <c r="G10" s="30"/>
    </row>
    <row r="11" spans="1:7" ht="14.4" x14ac:dyDescent="0.3">
      <c r="A11" s="13" t="s">
        <v>16</v>
      </c>
      <c r="B11" s="16" t="s">
        <v>17</v>
      </c>
      <c r="C11" s="20"/>
      <c r="D11" s="21"/>
      <c r="E11" s="22"/>
      <c r="F11" s="23"/>
      <c r="G11" s="22"/>
    </row>
    <row r="12" spans="1:7" ht="15" x14ac:dyDescent="0.3">
      <c r="A12" s="19" t="s">
        <v>18</v>
      </c>
      <c r="B12" s="39" t="s">
        <v>19</v>
      </c>
      <c r="C12" s="20">
        <v>2250</v>
      </c>
      <c r="D12" s="21" t="s">
        <v>20</v>
      </c>
      <c r="E12" s="26"/>
      <c r="F12" s="23"/>
      <c r="G12" s="27">
        <f t="shared" ref="G12:G14" si="0">E12*C12</f>
        <v>0</v>
      </c>
    </row>
    <row r="13" spans="1:7" ht="15" x14ac:dyDescent="0.3">
      <c r="A13" s="19" t="s">
        <v>213</v>
      </c>
      <c r="B13" s="39" t="s">
        <v>214</v>
      </c>
      <c r="C13" s="20">
        <v>230</v>
      </c>
      <c r="D13" s="21" t="s">
        <v>20</v>
      </c>
      <c r="E13" s="26"/>
      <c r="F13" s="23"/>
      <c r="G13" s="27"/>
    </row>
    <row r="14" spans="1:7" ht="15" x14ac:dyDescent="0.3">
      <c r="A14" s="19" t="s">
        <v>21</v>
      </c>
      <c r="B14" s="39" t="s">
        <v>199</v>
      </c>
      <c r="C14" s="202">
        <v>850</v>
      </c>
      <c r="D14" s="203" t="s">
        <v>20</v>
      </c>
      <c r="E14" s="26"/>
      <c r="F14" s="23"/>
      <c r="G14" s="27">
        <f t="shared" si="0"/>
        <v>0</v>
      </c>
    </row>
    <row r="15" spans="1:7" ht="15" x14ac:dyDescent="0.3">
      <c r="A15" s="19" t="s">
        <v>22</v>
      </c>
      <c r="B15" s="39" t="s">
        <v>25</v>
      </c>
      <c r="C15" s="20">
        <v>140</v>
      </c>
      <c r="D15" s="21" t="s">
        <v>20</v>
      </c>
      <c r="E15" s="26"/>
      <c r="F15" s="23"/>
      <c r="G15" s="27">
        <f t="shared" ref="G15:G23" si="1">E15*C15</f>
        <v>0</v>
      </c>
    </row>
    <row r="16" spans="1:7" ht="13.8" x14ac:dyDescent="0.3">
      <c r="A16" s="19" t="s">
        <v>24</v>
      </c>
      <c r="B16" s="39" t="s">
        <v>190</v>
      </c>
      <c r="C16" s="20"/>
      <c r="D16" s="21"/>
      <c r="E16" s="22"/>
      <c r="F16" s="23"/>
      <c r="G16" s="54"/>
    </row>
    <row r="17" spans="1:9" ht="15" x14ac:dyDescent="0.3">
      <c r="A17" s="19" t="s">
        <v>167</v>
      </c>
      <c r="B17" s="25" t="s">
        <v>191</v>
      </c>
      <c r="C17" s="20">
        <v>380</v>
      </c>
      <c r="D17" s="34" t="s">
        <v>23</v>
      </c>
      <c r="E17" s="26"/>
      <c r="F17" s="32"/>
      <c r="G17" s="27">
        <f t="shared" si="1"/>
        <v>0</v>
      </c>
    </row>
    <row r="18" spans="1:9" ht="15" x14ac:dyDescent="0.3">
      <c r="A18" s="19" t="s">
        <v>168</v>
      </c>
      <c r="B18" s="25" t="s">
        <v>29</v>
      </c>
      <c r="C18" s="20">
        <v>380</v>
      </c>
      <c r="D18" s="34" t="s">
        <v>23</v>
      </c>
      <c r="E18" s="33"/>
      <c r="F18" s="32"/>
      <c r="G18" s="27">
        <f t="shared" si="1"/>
        <v>0</v>
      </c>
    </row>
    <row r="19" spans="1:9" ht="13.8" x14ac:dyDescent="0.3">
      <c r="A19" s="19" t="s">
        <v>26</v>
      </c>
      <c r="B19" s="39" t="s">
        <v>31</v>
      </c>
      <c r="C19" s="20"/>
      <c r="D19" s="34"/>
      <c r="E19" s="35"/>
      <c r="F19" s="32"/>
      <c r="G19" s="5"/>
      <c r="I19" s="110"/>
    </row>
    <row r="20" spans="1:9" ht="15" x14ac:dyDescent="0.3">
      <c r="A20" s="19" t="s">
        <v>27</v>
      </c>
      <c r="B20" s="25" t="s">
        <v>192</v>
      </c>
      <c r="C20" s="20">
        <v>200</v>
      </c>
      <c r="D20" s="34" t="s">
        <v>20</v>
      </c>
      <c r="E20" s="33"/>
      <c r="F20" s="32"/>
      <c r="G20" s="27">
        <f t="shared" si="1"/>
        <v>0</v>
      </c>
    </row>
    <row r="21" spans="1:9" ht="27.6" x14ac:dyDescent="0.3">
      <c r="A21" s="19" t="s">
        <v>28</v>
      </c>
      <c r="B21" s="25" t="s">
        <v>193</v>
      </c>
      <c r="C21" s="201">
        <v>150</v>
      </c>
      <c r="D21" s="21" t="s">
        <v>20</v>
      </c>
      <c r="E21" s="33"/>
      <c r="F21" s="32"/>
      <c r="G21" s="27">
        <f t="shared" si="1"/>
        <v>0</v>
      </c>
    </row>
    <row r="22" spans="1:9" ht="15" x14ac:dyDescent="0.3">
      <c r="A22" s="19" t="s">
        <v>169</v>
      </c>
      <c r="B22" s="25" t="s">
        <v>194</v>
      </c>
      <c r="C22" s="20">
        <v>1400</v>
      </c>
      <c r="D22" s="34" t="s">
        <v>20</v>
      </c>
      <c r="E22" s="26"/>
      <c r="F22" s="32"/>
      <c r="G22" s="27">
        <f t="shared" ref="G22" si="2">E22*C22</f>
        <v>0</v>
      </c>
    </row>
    <row r="23" spans="1:9" ht="15" x14ac:dyDescent="0.3">
      <c r="A23" s="19" t="s">
        <v>30</v>
      </c>
      <c r="B23" s="31" t="s">
        <v>32</v>
      </c>
      <c r="C23" s="201">
        <v>500</v>
      </c>
      <c r="D23" s="21" t="s">
        <v>188</v>
      </c>
      <c r="E23" s="26"/>
      <c r="F23" s="23"/>
      <c r="G23" s="27">
        <f t="shared" si="1"/>
        <v>0</v>
      </c>
    </row>
    <row r="24" spans="1:9" ht="13.8" x14ac:dyDescent="0.3">
      <c r="A24" s="19"/>
      <c r="B24" s="5"/>
      <c r="C24" s="5"/>
      <c r="D24" s="5"/>
      <c r="E24" s="5"/>
      <c r="F24" s="5"/>
      <c r="G24" s="5"/>
    </row>
    <row r="25" spans="1:9" ht="14.4" thickBot="1" x14ac:dyDescent="0.35">
      <c r="A25" s="19"/>
      <c r="B25" s="28" t="s">
        <v>33</v>
      </c>
      <c r="C25" s="20"/>
      <c r="D25" s="21"/>
      <c r="E25" s="22"/>
      <c r="F25" s="23"/>
      <c r="G25" s="29">
        <f>SUM(G12:G23)</f>
        <v>0</v>
      </c>
    </row>
    <row r="26" spans="1:9" ht="14.4" thickTop="1" x14ac:dyDescent="0.25">
      <c r="A26" s="13"/>
      <c r="B26" s="2"/>
      <c r="C26" s="37"/>
      <c r="D26" s="17"/>
      <c r="E26" s="18"/>
      <c r="F26" s="18"/>
      <c r="G26" s="5"/>
    </row>
    <row r="27" spans="1:9" ht="13.8" x14ac:dyDescent="0.3">
      <c r="A27" s="19" t="s">
        <v>34</v>
      </c>
      <c r="B27" s="31" t="s">
        <v>35</v>
      </c>
      <c r="C27" s="37"/>
      <c r="D27" s="17"/>
      <c r="E27" s="18"/>
      <c r="F27" s="18"/>
      <c r="G27" s="5"/>
    </row>
    <row r="28" spans="1:9" ht="13.8" x14ac:dyDescent="0.3">
      <c r="A28" s="38" t="s">
        <v>36</v>
      </c>
      <c r="B28" s="31" t="s">
        <v>37</v>
      </c>
      <c r="C28" s="37"/>
      <c r="D28" s="17"/>
      <c r="E28" s="18"/>
      <c r="F28" s="18"/>
      <c r="G28" s="5"/>
    </row>
    <row r="29" spans="1:9" ht="13.8" x14ac:dyDescent="0.3">
      <c r="A29" s="38"/>
      <c r="B29" s="39" t="s">
        <v>38</v>
      </c>
      <c r="C29" s="37"/>
      <c r="D29" s="17"/>
      <c r="E29" s="18"/>
      <c r="F29" s="18"/>
      <c r="G29" s="5"/>
    </row>
    <row r="30" spans="1:9" ht="14.4" x14ac:dyDescent="0.3">
      <c r="A30" s="13"/>
      <c r="B30" s="39" t="s">
        <v>39</v>
      </c>
      <c r="C30" s="52">
        <v>27</v>
      </c>
      <c r="D30" s="17" t="s">
        <v>40</v>
      </c>
      <c r="E30" s="26"/>
      <c r="F30" s="18"/>
      <c r="G30" s="36">
        <f>E30*C30</f>
        <v>0</v>
      </c>
    </row>
    <row r="31" spans="1:9" ht="14.4" x14ac:dyDescent="0.3">
      <c r="A31" s="13"/>
      <c r="B31" s="39" t="s">
        <v>217</v>
      </c>
      <c r="C31" s="52">
        <v>24</v>
      </c>
      <c r="D31" s="17" t="s">
        <v>40</v>
      </c>
      <c r="E31" s="26"/>
      <c r="F31" s="18"/>
      <c r="G31" s="36">
        <f>E31*C31</f>
        <v>0</v>
      </c>
    </row>
    <row r="32" spans="1:9" ht="13.8" x14ac:dyDescent="0.25">
      <c r="A32" s="13"/>
      <c r="B32" s="2"/>
      <c r="C32" s="37"/>
      <c r="D32" s="17"/>
      <c r="E32" s="18"/>
      <c r="F32" s="18"/>
      <c r="G32" s="18"/>
    </row>
    <row r="33" spans="1:11" ht="15" thickBot="1" x14ac:dyDescent="0.35">
      <c r="A33" s="13"/>
      <c r="B33" s="28" t="s">
        <v>41</v>
      </c>
      <c r="C33" s="37"/>
      <c r="D33" s="17"/>
      <c r="E33" s="18"/>
      <c r="F33" s="18"/>
      <c r="G33" s="29">
        <f>SUM(G30:G30)</f>
        <v>0</v>
      </c>
    </row>
    <row r="34" spans="1:11" ht="15" thickTop="1" thickBot="1" x14ac:dyDescent="0.3">
      <c r="A34" s="13"/>
      <c r="B34" s="2"/>
      <c r="C34" s="37"/>
      <c r="D34" s="17"/>
      <c r="E34" s="18"/>
      <c r="F34" s="18"/>
      <c r="G34" s="18"/>
      <c r="K34" s="183"/>
    </row>
    <row r="35" spans="1:11" ht="15" thickBot="1" x14ac:dyDescent="0.35">
      <c r="A35" s="13"/>
      <c r="B35" s="40" t="s">
        <v>42</v>
      </c>
      <c r="C35" s="37"/>
      <c r="D35" s="17"/>
      <c r="E35" s="18"/>
      <c r="F35" s="18"/>
      <c r="G35" s="41">
        <f>G9+G25+G33</f>
        <v>0</v>
      </c>
    </row>
    <row r="36" spans="1:11" x14ac:dyDescent="0.25">
      <c r="A36" s="146"/>
      <c r="B36" s="145"/>
      <c r="C36" s="144"/>
      <c r="D36" s="143"/>
      <c r="E36" s="141"/>
      <c r="F36" s="142"/>
      <c r="G36" s="141"/>
    </row>
    <row r="37" spans="1:11" x14ac:dyDescent="0.25">
      <c r="F37" s="140"/>
    </row>
  </sheetData>
  <pageMargins left="0.78740157480314965" right="0.59055118110236227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DA17-AAC9-40C2-8E20-86CBD9702459}">
  <sheetPr>
    <pageSetUpPr fitToPage="1"/>
  </sheetPr>
  <dimension ref="A1:J50"/>
  <sheetViews>
    <sheetView view="pageBreakPreview" topLeftCell="A10" zoomScale="115" zoomScaleNormal="100" zoomScaleSheetLayoutView="115" workbookViewId="0">
      <selection activeCell="J38" sqref="J38"/>
    </sheetView>
  </sheetViews>
  <sheetFormatPr defaultColWidth="9.109375" defaultRowHeight="13.2" x14ac:dyDescent="0.25"/>
  <cols>
    <col min="1" max="1" width="11.109375" style="139" customWidth="1"/>
    <col min="2" max="2" width="53.109375" style="59" customWidth="1"/>
    <col min="3" max="3" width="6.109375" style="161" bestFit="1" customWidth="1"/>
    <col min="4" max="4" width="5.5546875" style="136" customWidth="1"/>
    <col min="5" max="5" width="12" style="135" customWidth="1"/>
    <col min="6" max="6" width="2.6640625" style="135" customWidth="1"/>
    <col min="7" max="7" width="11.6640625" style="135" bestFit="1" customWidth="1"/>
    <col min="8" max="8" width="9.109375" style="59"/>
    <col min="9" max="9" width="11" style="59" bestFit="1" customWidth="1"/>
    <col min="10" max="16384" width="9.109375" style="59"/>
  </cols>
  <sheetData>
    <row r="1" spans="1:7" s="150" customFormat="1" ht="32.25" customHeight="1" x14ac:dyDescent="0.25">
      <c r="A1" s="190" t="s">
        <v>195</v>
      </c>
      <c r="B1" s="2"/>
      <c r="C1" s="199"/>
      <c r="D1" s="199"/>
      <c r="E1" s="199"/>
      <c r="F1" s="199"/>
      <c r="G1" s="199"/>
    </row>
    <row r="2" spans="1:7" s="150" customFormat="1" ht="16.5" customHeight="1" thickBot="1" x14ac:dyDescent="0.45">
      <c r="A2" s="1"/>
      <c r="B2" s="6" t="s">
        <v>0</v>
      </c>
      <c r="C2" s="184"/>
      <c r="D2" s="185"/>
      <c r="E2" s="184"/>
      <c r="F2" s="186"/>
      <c r="G2" s="184"/>
    </row>
    <row r="3" spans="1:7" s="150" customFormat="1" ht="32.25" customHeight="1" thickBot="1" x14ac:dyDescent="0.35">
      <c r="A3" s="7" t="s">
        <v>1</v>
      </c>
      <c r="B3" s="8" t="s">
        <v>2</v>
      </c>
      <c r="C3" s="9" t="s">
        <v>3</v>
      </c>
      <c r="D3" s="10" t="s">
        <v>4</v>
      </c>
      <c r="E3" s="9" t="s">
        <v>5</v>
      </c>
      <c r="F3" s="11"/>
      <c r="G3" s="12" t="s">
        <v>6</v>
      </c>
    </row>
    <row r="4" spans="1:7" ht="15.6" x14ac:dyDescent="0.3">
      <c r="A4" s="13" t="s">
        <v>43</v>
      </c>
      <c r="B4" s="14" t="s">
        <v>44</v>
      </c>
      <c r="C4" s="37"/>
      <c r="D4" s="4"/>
      <c r="E4" s="18"/>
      <c r="F4" s="18"/>
      <c r="G4" s="18"/>
    </row>
    <row r="5" spans="1:7" s="150" customFormat="1" ht="14.4" x14ac:dyDescent="0.3">
      <c r="A5" s="19" t="s">
        <v>45</v>
      </c>
      <c r="B5" s="31" t="s">
        <v>46</v>
      </c>
      <c r="C5" s="37"/>
      <c r="D5" s="4"/>
      <c r="E5" s="18"/>
      <c r="F5" s="18"/>
      <c r="G5" s="18"/>
    </row>
    <row r="6" spans="1:7" ht="14.4" x14ac:dyDescent="0.3">
      <c r="A6" s="19" t="s">
        <v>47</v>
      </c>
      <c r="B6" s="31" t="s">
        <v>48</v>
      </c>
      <c r="C6" s="37"/>
      <c r="D6" s="4"/>
      <c r="E6" s="18"/>
      <c r="F6" s="18"/>
      <c r="G6" s="18"/>
    </row>
    <row r="7" spans="1:7" ht="15" customHeight="1" x14ac:dyDescent="0.3">
      <c r="A7" s="19" t="s">
        <v>49</v>
      </c>
      <c r="B7" s="31" t="s">
        <v>50</v>
      </c>
      <c r="C7" s="37"/>
      <c r="D7" s="4"/>
      <c r="E7" s="18"/>
      <c r="F7" s="18"/>
      <c r="G7" s="18"/>
    </row>
    <row r="8" spans="1:7" ht="15" customHeight="1" x14ac:dyDescent="0.3">
      <c r="B8" s="2" t="s">
        <v>170</v>
      </c>
      <c r="C8" s="37">
        <v>31</v>
      </c>
      <c r="D8" s="17" t="s">
        <v>51</v>
      </c>
      <c r="E8" s="26"/>
      <c r="F8" s="18"/>
      <c r="G8" s="36">
        <f t="shared" ref="G8:G14" si="0">E8*C8</f>
        <v>0</v>
      </c>
    </row>
    <row r="9" spans="1:7" ht="15" customHeight="1" x14ac:dyDescent="0.3">
      <c r="A9" s="13"/>
      <c r="B9" s="2" t="s">
        <v>226</v>
      </c>
      <c r="C9" s="37">
        <v>184</v>
      </c>
      <c r="D9" s="17" t="s">
        <v>51</v>
      </c>
      <c r="E9" s="26"/>
      <c r="F9" s="18"/>
      <c r="G9" s="36">
        <f t="shared" si="0"/>
        <v>0</v>
      </c>
    </row>
    <row r="10" spans="1:7" ht="28.5" customHeight="1" x14ac:dyDescent="0.3">
      <c r="A10" s="13"/>
      <c r="B10" s="198" t="s">
        <v>164</v>
      </c>
      <c r="C10" s="37">
        <v>812</v>
      </c>
      <c r="D10" s="17" t="s">
        <v>51</v>
      </c>
      <c r="E10" s="26"/>
      <c r="F10" s="18"/>
      <c r="G10" s="36">
        <f t="shared" si="0"/>
        <v>0</v>
      </c>
    </row>
    <row r="11" spans="1:7" ht="14.4" x14ac:dyDescent="0.3">
      <c r="A11" s="13"/>
      <c r="B11" s="2" t="s">
        <v>171</v>
      </c>
      <c r="C11" s="37">
        <v>88</v>
      </c>
      <c r="D11" s="17" t="s">
        <v>40</v>
      </c>
      <c r="E11" s="26"/>
      <c r="F11" s="18"/>
      <c r="G11" s="36">
        <f t="shared" ref="G11" si="1">E11*C11</f>
        <v>0</v>
      </c>
    </row>
    <row r="12" spans="1:7" ht="14.4" x14ac:dyDescent="0.3">
      <c r="A12" s="13"/>
      <c r="B12" s="2" t="s">
        <v>52</v>
      </c>
      <c r="C12" s="37">
        <v>380</v>
      </c>
      <c r="D12" s="17" t="s">
        <v>51</v>
      </c>
      <c r="E12" s="26"/>
      <c r="F12" s="18"/>
      <c r="G12" s="36">
        <f t="shared" si="0"/>
        <v>0</v>
      </c>
    </row>
    <row r="13" spans="1:7" ht="14.4" x14ac:dyDescent="0.3">
      <c r="A13" s="13"/>
      <c r="B13" s="2" t="s">
        <v>53</v>
      </c>
      <c r="C13" s="37">
        <v>17</v>
      </c>
      <c r="D13" s="17" t="s">
        <v>51</v>
      </c>
      <c r="E13" s="26"/>
      <c r="F13" s="18"/>
      <c r="G13" s="36">
        <f t="shared" si="0"/>
        <v>0</v>
      </c>
    </row>
    <row r="14" spans="1:7" ht="14.4" x14ac:dyDescent="0.3">
      <c r="A14" s="13"/>
      <c r="B14" s="2" t="s">
        <v>54</v>
      </c>
      <c r="C14" s="37">
        <v>7</v>
      </c>
      <c r="D14" s="17" t="s">
        <v>51</v>
      </c>
      <c r="E14" s="26"/>
      <c r="F14" s="18"/>
      <c r="G14" s="36">
        <f t="shared" si="0"/>
        <v>0</v>
      </c>
    </row>
    <row r="15" spans="1:7" ht="13.8" customHeight="1" x14ac:dyDescent="0.3">
      <c r="A15" s="206"/>
      <c r="B15" s="2" t="s">
        <v>203</v>
      </c>
      <c r="C15" s="37">
        <v>8</v>
      </c>
      <c r="D15" s="17" t="s">
        <v>51</v>
      </c>
      <c r="E15" s="26"/>
      <c r="F15" s="18"/>
      <c r="G15" s="36">
        <f t="shared" ref="G15" si="2">E15*C15</f>
        <v>0</v>
      </c>
    </row>
    <row r="16" spans="1:7" ht="15" thickBot="1" x14ac:dyDescent="0.35">
      <c r="A16" s="13"/>
      <c r="B16" s="28" t="s">
        <v>56</v>
      </c>
      <c r="C16" s="20"/>
      <c r="D16" s="21"/>
      <c r="E16" s="22"/>
      <c r="F16" s="23"/>
      <c r="G16" s="29">
        <f>SUM(G8:G15)</f>
        <v>0</v>
      </c>
    </row>
    <row r="17" spans="1:10" ht="11.25" customHeight="1" thickTop="1" x14ac:dyDescent="0.25">
      <c r="A17" s="13"/>
      <c r="B17" s="43"/>
      <c r="C17" s="37"/>
      <c r="D17" s="17"/>
      <c r="E17" s="18"/>
      <c r="F17" s="18"/>
      <c r="G17" s="18"/>
    </row>
    <row r="18" spans="1:10" ht="14.4" x14ac:dyDescent="0.3">
      <c r="A18" s="19" t="s">
        <v>57</v>
      </c>
      <c r="B18" s="31" t="s">
        <v>58</v>
      </c>
      <c r="C18" s="37"/>
      <c r="D18" s="4"/>
      <c r="E18" s="18"/>
      <c r="F18" s="18"/>
      <c r="G18" s="18"/>
    </row>
    <row r="19" spans="1:10" ht="14.4" x14ac:dyDescent="0.3">
      <c r="A19" s="19" t="s">
        <v>59</v>
      </c>
      <c r="B19" s="31" t="s">
        <v>58</v>
      </c>
      <c r="C19" s="37"/>
      <c r="D19" s="4"/>
      <c r="E19" s="18"/>
      <c r="F19" s="18"/>
      <c r="G19" s="18"/>
    </row>
    <row r="20" spans="1:10" ht="14.4" x14ac:dyDescent="0.3">
      <c r="A20" s="13"/>
      <c r="B20" s="2" t="s">
        <v>60</v>
      </c>
      <c r="C20" s="37">
        <v>11000</v>
      </c>
      <c r="D20" s="17" t="s">
        <v>61</v>
      </c>
      <c r="E20" s="26"/>
      <c r="F20" s="18"/>
      <c r="G20" s="36">
        <f>E20*C20</f>
        <v>0</v>
      </c>
    </row>
    <row r="21" spans="1:10" ht="14.4" x14ac:dyDescent="0.3">
      <c r="A21" s="13"/>
      <c r="B21" s="2" t="s">
        <v>62</v>
      </c>
      <c r="C21" s="37">
        <v>10600</v>
      </c>
      <c r="D21" s="17" t="s">
        <v>61</v>
      </c>
      <c r="E21" s="26"/>
      <c r="F21" s="18"/>
      <c r="G21" s="36">
        <f t="shared" ref="G21:G22" si="3">E21*C21</f>
        <v>0</v>
      </c>
    </row>
    <row r="22" spans="1:10" ht="14.4" x14ac:dyDescent="0.3">
      <c r="A22" s="13"/>
      <c r="B22" s="2" t="s">
        <v>63</v>
      </c>
      <c r="C22" s="37">
        <v>4600</v>
      </c>
      <c r="D22" s="17" t="s">
        <v>61</v>
      </c>
      <c r="E22" s="26"/>
      <c r="F22" s="18"/>
      <c r="G22" s="36">
        <f t="shared" si="3"/>
        <v>0</v>
      </c>
    </row>
    <row r="23" spans="1:10" ht="13.8" x14ac:dyDescent="0.25">
      <c r="A23" s="13"/>
      <c r="B23" s="2"/>
      <c r="C23" s="37"/>
      <c r="D23" s="17"/>
      <c r="E23" s="18"/>
      <c r="F23" s="18"/>
      <c r="G23" s="18"/>
    </row>
    <row r="24" spans="1:10" ht="15" thickBot="1" x14ac:dyDescent="0.35">
      <c r="A24" s="13"/>
      <c r="B24" s="28" t="s">
        <v>64</v>
      </c>
      <c r="C24" s="20"/>
      <c r="D24" s="21"/>
      <c r="E24" s="22"/>
      <c r="F24" s="23"/>
      <c r="G24" s="29">
        <f>SUM(G20:G23)</f>
        <v>0</v>
      </c>
    </row>
    <row r="25" spans="1:10" ht="12" customHeight="1" thickTop="1" x14ac:dyDescent="0.3">
      <c r="A25" s="13"/>
      <c r="B25" s="28"/>
      <c r="C25" s="20"/>
      <c r="D25" s="21"/>
      <c r="E25" s="22"/>
      <c r="F25" s="23"/>
      <c r="G25" s="30"/>
    </row>
    <row r="26" spans="1:10" ht="14.4" x14ac:dyDescent="0.3">
      <c r="A26" s="19" t="s">
        <v>65</v>
      </c>
      <c r="B26" s="31" t="s">
        <v>66</v>
      </c>
      <c r="C26" s="37"/>
      <c r="D26" s="4"/>
      <c r="E26" s="18"/>
      <c r="F26" s="18"/>
      <c r="G26" s="18"/>
      <c r="J26" s="200"/>
    </row>
    <row r="27" spans="1:10" ht="13.8" x14ac:dyDescent="0.3">
      <c r="A27" s="19" t="s">
        <v>67</v>
      </c>
      <c r="B27" s="31" t="s">
        <v>223</v>
      </c>
      <c r="C27" s="52">
        <v>42</v>
      </c>
      <c r="D27" s="17" t="s">
        <v>68</v>
      </c>
      <c r="E27" s="26"/>
      <c r="F27" s="18"/>
      <c r="G27" s="36">
        <f t="shared" ref="G27:G29" si="4">E27*C27</f>
        <v>0</v>
      </c>
    </row>
    <row r="28" spans="1:10" ht="13.8" x14ac:dyDescent="0.3">
      <c r="A28" s="19" t="s">
        <v>69</v>
      </c>
      <c r="B28" s="31" t="s">
        <v>70</v>
      </c>
      <c r="C28" s="52">
        <v>108</v>
      </c>
      <c r="D28" s="17" t="s">
        <v>68</v>
      </c>
      <c r="E28" s="26"/>
      <c r="F28" s="18"/>
      <c r="G28" s="36">
        <f t="shared" si="4"/>
        <v>0</v>
      </c>
    </row>
    <row r="29" spans="1:10" ht="13.8" x14ac:dyDescent="0.3">
      <c r="A29" s="19" t="s">
        <v>71</v>
      </c>
      <c r="B29" s="31" t="s">
        <v>72</v>
      </c>
      <c r="C29" s="52">
        <v>840</v>
      </c>
      <c r="D29" s="17" t="s">
        <v>61</v>
      </c>
      <c r="E29" s="26"/>
      <c r="F29" s="18"/>
      <c r="G29" s="36">
        <f t="shared" si="4"/>
        <v>0</v>
      </c>
    </row>
    <row r="30" spans="1:10" ht="9" customHeight="1" x14ac:dyDescent="0.3">
      <c r="A30" s="19"/>
      <c r="B30" s="31"/>
      <c r="C30" s="37"/>
      <c r="D30" s="37"/>
      <c r="E30" s="37"/>
      <c r="F30" s="18"/>
      <c r="G30" s="44"/>
    </row>
    <row r="31" spans="1:10" ht="15" thickBot="1" x14ac:dyDescent="0.35">
      <c r="A31" s="13"/>
      <c r="B31" s="28" t="s">
        <v>73</v>
      </c>
      <c r="C31" s="20"/>
      <c r="D31" s="21"/>
      <c r="E31" s="22"/>
      <c r="F31" s="23"/>
      <c r="G31" s="29">
        <f>SUM(G27:G30)</f>
        <v>0</v>
      </c>
    </row>
    <row r="32" spans="1:10" ht="11.25" customHeight="1" thickTop="1" x14ac:dyDescent="0.3">
      <c r="A32" s="19"/>
      <c r="B32" s="31"/>
      <c r="C32" s="20"/>
      <c r="D32" s="21"/>
      <c r="E32" s="22"/>
      <c r="F32" s="23"/>
      <c r="G32" s="44"/>
    </row>
    <row r="33" spans="1:7" ht="13.8" x14ac:dyDescent="0.3">
      <c r="A33" s="19" t="s">
        <v>74</v>
      </c>
      <c r="B33" s="31" t="s">
        <v>75</v>
      </c>
      <c r="C33" s="20"/>
      <c r="D33" s="21"/>
      <c r="E33" s="22"/>
      <c r="F33" s="23"/>
      <c r="G33" s="30"/>
    </row>
    <row r="34" spans="1:7" ht="14.4" x14ac:dyDescent="0.3">
      <c r="A34" s="19" t="s">
        <v>76</v>
      </c>
      <c r="B34" s="31" t="s">
        <v>77</v>
      </c>
      <c r="C34" s="20"/>
      <c r="D34" s="21"/>
      <c r="E34" s="22"/>
      <c r="F34" s="23"/>
      <c r="G34" s="30"/>
    </row>
    <row r="35" spans="1:7" ht="13.8" x14ac:dyDescent="0.3">
      <c r="A35" s="19"/>
      <c r="B35" s="2" t="s">
        <v>204</v>
      </c>
      <c r="C35" s="37">
        <v>383</v>
      </c>
      <c r="D35" s="17" t="s">
        <v>51</v>
      </c>
      <c r="E35" s="26"/>
      <c r="F35" s="18"/>
      <c r="G35" s="36">
        <f t="shared" ref="G35:G36" si="5">E35*C35</f>
        <v>0</v>
      </c>
    </row>
    <row r="36" spans="1:7" ht="13.8" x14ac:dyDescent="0.3">
      <c r="A36" s="19"/>
      <c r="B36" s="2" t="s">
        <v>78</v>
      </c>
      <c r="C36" s="37">
        <v>381</v>
      </c>
      <c r="D36" s="17" t="s">
        <v>51</v>
      </c>
      <c r="E36" s="26"/>
      <c r="F36" s="18"/>
      <c r="G36" s="36">
        <f t="shared" si="5"/>
        <v>0</v>
      </c>
    </row>
    <row r="37" spans="1:7" ht="14.4" x14ac:dyDescent="0.3">
      <c r="A37" s="19" t="s">
        <v>79</v>
      </c>
      <c r="B37" s="42" t="s">
        <v>80</v>
      </c>
      <c r="C37" s="37"/>
      <c r="D37" s="21"/>
      <c r="E37" s="22"/>
      <c r="F37" s="23"/>
      <c r="G37" s="30"/>
    </row>
    <row r="38" spans="1:7" ht="14.4" x14ac:dyDescent="0.3">
      <c r="A38"/>
      <c r="B38" s="2" t="s">
        <v>81</v>
      </c>
      <c r="C38" s="52">
        <v>215</v>
      </c>
      <c r="D38" s="17" t="s">
        <v>40</v>
      </c>
      <c r="E38" s="26"/>
      <c r="F38" s="18"/>
      <c r="G38" s="36">
        <f t="shared" ref="G38:G40" si="6">E38*C38</f>
        <v>0</v>
      </c>
    </row>
    <row r="39" spans="1:7" ht="14.4" x14ac:dyDescent="0.3">
      <c r="A39"/>
      <c r="B39" s="2" t="s">
        <v>172</v>
      </c>
      <c r="C39" s="52">
        <v>20</v>
      </c>
      <c r="D39" s="17" t="s">
        <v>40</v>
      </c>
      <c r="E39" s="26"/>
      <c r="F39" s="18"/>
      <c r="G39" s="36">
        <f t="shared" si="6"/>
        <v>0</v>
      </c>
    </row>
    <row r="40" spans="1:7" ht="14.4" x14ac:dyDescent="0.3">
      <c r="A40"/>
      <c r="B40" s="2" t="s">
        <v>82</v>
      </c>
      <c r="C40" s="52">
        <v>25</v>
      </c>
      <c r="D40" s="17" t="s">
        <v>40</v>
      </c>
      <c r="E40" s="26"/>
      <c r="F40" s="18"/>
      <c r="G40" s="36">
        <f t="shared" si="6"/>
        <v>0</v>
      </c>
    </row>
    <row r="41" spans="1:7" ht="14.4" x14ac:dyDescent="0.3">
      <c r="A41" s="19" t="s">
        <v>83</v>
      </c>
      <c r="B41" s="42" t="s">
        <v>165</v>
      </c>
      <c r="C41" s="20"/>
      <c r="D41" s="21"/>
      <c r="E41" s="22"/>
      <c r="F41" s="23"/>
      <c r="G41" s="30"/>
    </row>
    <row r="42" spans="1:7" ht="14.4" x14ac:dyDescent="0.3">
      <c r="A42" s="215" t="s">
        <v>218</v>
      </c>
      <c r="B42" s="204" t="s">
        <v>166</v>
      </c>
      <c r="C42" s="52">
        <v>2</v>
      </c>
      <c r="D42" s="4" t="s">
        <v>84</v>
      </c>
      <c r="E42" s="26"/>
      <c r="F42" s="45"/>
      <c r="G42" s="36">
        <f t="shared" ref="G42" si="7">E42*C42</f>
        <v>0</v>
      </c>
    </row>
    <row r="43" spans="1:7" ht="14.4" x14ac:dyDescent="0.3">
      <c r="A43" s="215" t="s">
        <v>220</v>
      </c>
      <c r="B43" s="204" t="s">
        <v>173</v>
      </c>
      <c r="C43" s="52">
        <v>1</v>
      </c>
      <c r="D43" s="4" t="s">
        <v>84</v>
      </c>
      <c r="E43" s="26"/>
      <c r="F43" s="45"/>
      <c r="G43" s="36">
        <f>E43*C43</f>
        <v>0</v>
      </c>
    </row>
    <row r="44" spans="1:7" ht="14.4" x14ac:dyDescent="0.3">
      <c r="A44" s="215" t="s">
        <v>219</v>
      </c>
      <c r="B44" s="204" t="s">
        <v>174</v>
      </c>
      <c r="C44" s="52">
        <v>4</v>
      </c>
      <c r="D44" s="4" t="s">
        <v>84</v>
      </c>
      <c r="E44" s="26"/>
      <c r="F44" s="45"/>
      <c r="G44" s="36">
        <f t="shared" ref="G44:G46" si="8">E44*C44</f>
        <v>0</v>
      </c>
    </row>
    <row r="45" spans="1:7" ht="14.4" x14ac:dyDescent="0.3">
      <c r="A45" s="215" t="s">
        <v>222</v>
      </c>
      <c r="B45" s="204" t="s">
        <v>175</v>
      </c>
      <c r="C45" s="52">
        <v>2</v>
      </c>
      <c r="D45" s="4" t="s">
        <v>84</v>
      </c>
      <c r="E45" s="26"/>
      <c r="F45" s="45"/>
      <c r="G45" s="36">
        <f>E45*C45</f>
        <v>0</v>
      </c>
    </row>
    <row r="46" spans="1:7" ht="14.4" x14ac:dyDescent="0.3">
      <c r="A46" s="215" t="s">
        <v>221</v>
      </c>
      <c r="B46" s="204" t="s">
        <v>176</v>
      </c>
      <c r="C46" s="52">
        <v>2</v>
      </c>
      <c r="D46" s="4" t="s">
        <v>84</v>
      </c>
      <c r="E46" s="26"/>
      <c r="F46" s="45"/>
      <c r="G46" s="36">
        <f t="shared" si="8"/>
        <v>0</v>
      </c>
    </row>
    <row r="47" spans="1:7" ht="9.75" customHeight="1" x14ac:dyDescent="0.3">
      <c r="A47" s="13"/>
      <c r="B47" s="31"/>
      <c r="C47" s="20"/>
      <c r="D47" s="21"/>
      <c r="E47" s="22"/>
      <c r="F47" s="23"/>
      <c r="G47" s="30"/>
    </row>
    <row r="48" spans="1:7" ht="15" thickBot="1" x14ac:dyDescent="0.35">
      <c r="A48" s="13"/>
      <c r="B48" s="28" t="s">
        <v>85</v>
      </c>
      <c r="C48" s="20"/>
      <c r="D48" s="21"/>
      <c r="E48" s="22"/>
      <c r="F48" s="23"/>
      <c r="G48" s="29">
        <f>SUM(G35:G46)</f>
        <v>0</v>
      </c>
    </row>
    <row r="49" spans="1:7" ht="14.25" customHeight="1" thickTop="1" x14ac:dyDescent="0.3">
      <c r="A49" s="13"/>
      <c r="B49" s="28"/>
      <c r="C49" s="20"/>
      <c r="D49" s="21"/>
      <c r="E49" s="22"/>
      <c r="F49" s="23"/>
      <c r="G49" s="30"/>
    </row>
    <row r="50" spans="1:7" ht="14.25" customHeight="1" x14ac:dyDescent="0.3">
      <c r="A50" s="13"/>
      <c r="B50" s="40" t="s">
        <v>86</v>
      </c>
      <c r="C50" s="20"/>
      <c r="D50" s="21"/>
      <c r="E50" s="22"/>
      <c r="F50" s="23"/>
      <c r="G50" s="30">
        <f>G48+G31+G24+G16</f>
        <v>0</v>
      </c>
    </row>
  </sheetData>
  <phoneticPr fontId="49" type="noConversion"/>
  <pageMargins left="0.43307086614173229" right="0.23622047244094491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B3594-7E99-4BE2-AEB4-A8EE1CC6E7E7}">
  <dimension ref="A1:G30"/>
  <sheetViews>
    <sheetView view="pageBreakPreview" zoomScale="115" zoomScaleNormal="100" zoomScaleSheetLayoutView="115" workbookViewId="0">
      <selection activeCell="O25" sqref="O25"/>
    </sheetView>
  </sheetViews>
  <sheetFormatPr defaultColWidth="9.109375" defaultRowHeight="13.2" x14ac:dyDescent="0.25"/>
  <cols>
    <col min="1" max="1" width="7.88671875" style="139" customWidth="1"/>
    <col min="2" max="2" width="35.5546875" style="59" customWidth="1"/>
    <col min="3" max="3" width="8.33203125" style="110" customWidth="1"/>
    <col min="4" max="4" width="8.33203125" style="59" customWidth="1"/>
    <col min="5" max="5" width="13" style="110" customWidth="1"/>
    <col min="6" max="6" width="5.44140625" style="110" customWidth="1"/>
    <col min="7" max="7" width="15.5546875" style="110" customWidth="1"/>
    <col min="8" max="16384" width="9.109375" style="59"/>
  </cols>
  <sheetData>
    <row r="1" spans="1:7" s="150" customFormat="1" ht="36" customHeight="1" x14ac:dyDescent="0.25">
      <c r="A1" s="190" t="s">
        <v>195</v>
      </c>
      <c r="B1" s="2"/>
      <c r="C1" s="160"/>
      <c r="D1" s="160"/>
      <c r="E1" s="170"/>
      <c r="F1" s="170"/>
      <c r="G1" s="170"/>
    </row>
    <row r="2" spans="1:7" ht="21.6" thickBot="1" x14ac:dyDescent="0.45">
      <c r="A2" s="1"/>
      <c r="B2" s="6" t="s">
        <v>0</v>
      </c>
      <c r="C2" s="169"/>
      <c r="D2" s="90"/>
      <c r="E2" s="169"/>
      <c r="F2" s="169"/>
      <c r="G2" s="169"/>
    </row>
    <row r="3" spans="1:7" s="150" customFormat="1" ht="31.5" customHeight="1" thickBot="1" x14ac:dyDescent="0.35">
      <c r="A3" s="155" t="s">
        <v>1</v>
      </c>
      <c r="B3" s="165" t="s">
        <v>2</v>
      </c>
      <c r="C3" s="152" t="s">
        <v>3</v>
      </c>
      <c r="D3" s="153" t="s">
        <v>4</v>
      </c>
      <c r="E3" s="152" t="s">
        <v>5</v>
      </c>
      <c r="F3" s="152"/>
      <c r="G3" s="151" t="s">
        <v>6</v>
      </c>
    </row>
    <row r="4" spans="1:7" ht="18" x14ac:dyDescent="0.35">
      <c r="A4" s="13" t="s">
        <v>87</v>
      </c>
      <c r="B4" s="207" t="s">
        <v>88</v>
      </c>
      <c r="C4" s="37"/>
      <c r="D4" s="17"/>
      <c r="E4" s="18"/>
      <c r="F4" s="18"/>
      <c r="G4" s="18"/>
    </row>
    <row r="5" spans="1:7" s="60" customFormat="1" ht="18" x14ac:dyDescent="0.35">
      <c r="A5" s="13" t="s">
        <v>89</v>
      </c>
      <c r="B5" s="208" t="s">
        <v>90</v>
      </c>
      <c r="C5" s="37"/>
      <c r="D5" s="17"/>
      <c r="E5" s="18"/>
      <c r="F5" s="18"/>
      <c r="G5" s="18"/>
    </row>
    <row r="6" spans="1:7" s="60" customFormat="1" ht="15.6" x14ac:dyDescent="0.25">
      <c r="A6" s="13" t="s">
        <v>91</v>
      </c>
      <c r="B6" s="47" t="s">
        <v>92</v>
      </c>
      <c r="C6" s="37"/>
      <c r="D6" s="17"/>
      <c r="E6" s="18"/>
      <c r="F6" s="18"/>
      <c r="G6" s="18"/>
    </row>
    <row r="7" spans="1:7" s="60" customFormat="1" ht="14.4" x14ac:dyDescent="0.3">
      <c r="A7" s="13"/>
      <c r="B7" s="2" t="s">
        <v>215</v>
      </c>
      <c r="C7" s="52">
        <v>66</v>
      </c>
      <c r="D7" s="4" t="s">
        <v>40</v>
      </c>
      <c r="E7" s="26"/>
      <c r="F7" s="45"/>
      <c r="G7" s="36">
        <f t="shared" ref="G7:G8" si="0">E7*C7</f>
        <v>0</v>
      </c>
    </row>
    <row r="8" spans="1:7" s="60" customFormat="1" ht="14.4" x14ac:dyDescent="0.3">
      <c r="A8"/>
      <c r="B8" s="2" t="s">
        <v>216</v>
      </c>
      <c r="C8" s="52">
        <v>83</v>
      </c>
      <c r="D8" s="17" t="s">
        <v>40</v>
      </c>
      <c r="E8" s="26"/>
      <c r="F8" s="45"/>
      <c r="G8" s="36">
        <f t="shared" si="0"/>
        <v>0</v>
      </c>
    </row>
    <row r="9" spans="1:7" s="60" customFormat="1" ht="14.4" x14ac:dyDescent="0.3">
      <c r="A9"/>
      <c r="B9" s="2"/>
      <c r="C9"/>
      <c r="D9"/>
      <c r="E9"/>
      <c r="F9"/>
      <c r="G9"/>
    </row>
    <row r="10" spans="1:7" s="60" customFormat="1" ht="15" thickBot="1" x14ac:dyDescent="0.35">
      <c r="A10"/>
      <c r="B10" s="28" t="s">
        <v>93</v>
      </c>
      <c r="C10" s="20"/>
      <c r="D10" s="21"/>
      <c r="E10" s="22"/>
      <c r="F10" s="23"/>
      <c r="G10" s="29">
        <f>SUM(G7:G9)</f>
        <v>0</v>
      </c>
    </row>
    <row r="11" spans="1:7" s="60" customFormat="1" ht="15" thickTop="1" x14ac:dyDescent="0.3">
      <c r="A11"/>
      <c r="B11" s="2"/>
      <c r="C11"/>
      <c r="D11"/>
      <c r="E11"/>
      <c r="F11"/>
      <c r="G11"/>
    </row>
    <row r="12" spans="1:7" s="60" customFormat="1" ht="17.399999999999999" x14ac:dyDescent="0.3">
      <c r="A12" s="13" t="s">
        <v>94</v>
      </c>
      <c r="B12" s="46" t="s">
        <v>95</v>
      </c>
      <c r="C12" s="52"/>
      <c r="D12" s="48"/>
      <c r="E12" s="49"/>
      <c r="F12" s="49"/>
      <c r="G12" s="49"/>
    </row>
    <row r="13" spans="1:7" s="60" customFormat="1" ht="14.4" x14ac:dyDescent="0.3">
      <c r="A13" s="50" t="s">
        <v>96</v>
      </c>
      <c r="B13" s="51" t="s">
        <v>97</v>
      </c>
      <c r="C13" s="52"/>
      <c r="D13" s="48"/>
      <c r="E13" s="49"/>
      <c r="F13" s="49"/>
      <c r="G13" s="49"/>
    </row>
    <row r="14" spans="1:7" s="60" customFormat="1" ht="14.4" x14ac:dyDescent="0.3">
      <c r="A14"/>
      <c r="B14" s="212" t="s">
        <v>205</v>
      </c>
      <c r="C14" s="52"/>
      <c r="D14" s="4"/>
      <c r="E14" s="45"/>
      <c r="F14" s="45"/>
      <c r="G14" s="45"/>
    </row>
    <row r="15" spans="1:7" s="60" customFormat="1" ht="14.4" x14ac:dyDescent="0.3">
      <c r="A15"/>
      <c r="B15" s="213" t="s">
        <v>98</v>
      </c>
      <c r="C15" s="52">
        <v>18</v>
      </c>
      <c r="D15" s="4" t="s">
        <v>40</v>
      </c>
      <c r="E15" s="26"/>
      <c r="F15" s="45"/>
      <c r="G15" s="36">
        <f t="shared" ref="G15:G20" si="1">E15*C15</f>
        <v>0</v>
      </c>
    </row>
    <row r="16" spans="1:7" s="60" customFormat="1" ht="14.4" x14ac:dyDescent="0.3">
      <c r="A16"/>
      <c r="B16" s="213" t="s">
        <v>99</v>
      </c>
      <c r="C16" s="52">
        <v>2</v>
      </c>
      <c r="D16" s="4" t="s">
        <v>84</v>
      </c>
      <c r="E16" s="26"/>
      <c r="F16" s="45"/>
      <c r="G16" s="36">
        <f t="shared" si="1"/>
        <v>0</v>
      </c>
    </row>
    <row r="17" spans="1:7" s="60" customFormat="1" ht="14.4" x14ac:dyDescent="0.3">
      <c r="A17"/>
      <c r="B17" s="213" t="s">
        <v>100</v>
      </c>
      <c r="C17" s="52">
        <v>1</v>
      </c>
      <c r="D17" s="4" t="s">
        <v>84</v>
      </c>
      <c r="E17" s="26"/>
      <c r="F17" s="45"/>
      <c r="G17" s="36">
        <f t="shared" si="1"/>
        <v>0</v>
      </c>
    </row>
    <row r="18" spans="1:7" ht="14.4" x14ac:dyDescent="0.3">
      <c r="A18"/>
      <c r="B18" s="213" t="s">
        <v>101</v>
      </c>
      <c r="C18" s="52">
        <v>5</v>
      </c>
      <c r="D18" s="4" t="s">
        <v>84</v>
      </c>
      <c r="E18" s="26"/>
      <c r="F18" s="45"/>
      <c r="G18" s="36">
        <f t="shared" si="1"/>
        <v>0</v>
      </c>
    </row>
    <row r="19" spans="1:7" ht="14.4" x14ac:dyDescent="0.3">
      <c r="A19"/>
      <c r="B19" s="213" t="s">
        <v>102</v>
      </c>
      <c r="C19" s="52">
        <v>5</v>
      </c>
      <c r="D19" s="4" t="s">
        <v>84</v>
      </c>
      <c r="E19" s="26"/>
      <c r="F19" s="45"/>
      <c r="G19" s="36">
        <f t="shared" si="1"/>
        <v>0</v>
      </c>
    </row>
    <row r="20" spans="1:7" ht="14.4" x14ac:dyDescent="0.3">
      <c r="A20"/>
      <c r="B20" s="213" t="s">
        <v>103</v>
      </c>
      <c r="C20" s="52">
        <v>2</v>
      </c>
      <c r="D20" s="4" t="s">
        <v>84</v>
      </c>
      <c r="E20" s="26"/>
      <c r="F20" s="45"/>
      <c r="G20" s="36">
        <f t="shared" si="1"/>
        <v>0</v>
      </c>
    </row>
    <row r="21" spans="1:7" ht="14.4" x14ac:dyDescent="0.3">
      <c r="A21"/>
      <c r="B21"/>
      <c r="C21" s="52"/>
      <c r="D21" s="4"/>
      <c r="E21" s="4"/>
      <c r="F21" s="45"/>
      <c r="G21" s="44"/>
    </row>
    <row r="22" spans="1:7" ht="15" thickBot="1" x14ac:dyDescent="0.35">
      <c r="A22"/>
      <c r="B22" s="28" t="s">
        <v>105</v>
      </c>
      <c r="C22" s="20"/>
      <c r="D22" s="21"/>
      <c r="E22" s="22"/>
      <c r="F22" s="23"/>
      <c r="G22" s="29">
        <f>SUM(G15:G21)</f>
        <v>0</v>
      </c>
    </row>
    <row r="23" spans="1:7" ht="15" thickTop="1" x14ac:dyDescent="0.3">
      <c r="A23"/>
      <c r="B23" s="28"/>
      <c r="C23" s="20"/>
      <c r="D23" s="21"/>
      <c r="E23" s="22"/>
      <c r="F23" s="23"/>
      <c r="G23" s="30"/>
    </row>
    <row r="24" spans="1:7" ht="17.399999999999999" x14ac:dyDescent="0.3">
      <c r="A24" s="13" t="s">
        <v>106</v>
      </c>
      <c r="B24" s="46" t="s">
        <v>107</v>
      </c>
      <c r="C24" s="37"/>
      <c r="D24" s="17"/>
      <c r="E24" s="18"/>
      <c r="F24" s="18"/>
      <c r="G24" s="18"/>
    </row>
    <row r="25" spans="1:7" ht="15.6" x14ac:dyDescent="0.25">
      <c r="A25" s="13" t="s">
        <v>108</v>
      </c>
      <c r="B25" s="47" t="s">
        <v>109</v>
      </c>
      <c r="C25" s="37"/>
      <c r="D25" s="17"/>
      <c r="E25" s="18"/>
      <c r="F25" s="18"/>
      <c r="G25" s="18"/>
    </row>
    <row r="26" spans="1:7" ht="14.4" x14ac:dyDescent="0.3">
      <c r="A26" s="13"/>
      <c r="B26" s="2" t="s">
        <v>208</v>
      </c>
      <c r="C26" s="37">
        <v>1</v>
      </c>
      <c r="D26" s="4" t="s">
        <v>55</v>
      </c>
      <c r="E26" s="26"/>
      <c r="F26" s="45"/>
      <c r="G26" s="36">
        <f t="shared" ref="G26" si="2">E26*C26</f>
        <v>0</v>
      </c>
    </row>
    <row r="27" spans="1:7" ht="14.4" x14ac:dyDescent="0.3">
      <c r="A27"/>
      <c r="B27" s="2"/>
      <c r="C27"/>
      <c r="D27"/>
      <c r="E27"/>
      <c r="F27"/>
      <c r="G27"/>
    </row>
    <row r="28" spans="1:7" ht="15" thickBot="1" x14ac:dyDescent="0.35">
      <c r="A28"/>
      <c r="B28" s="28" t="s">
        <v>110</v>
      </c>
      <c r="C28" s="20"/>
      <c r="D28" s="21"/>
      <c r="E28" s="22"/>
      <c r="F28" s="23"/>
      <c r="G28" s="29">
        <f>SUM(G26:G27)</f>
        <v>0</v>
      </c>
    </row>
    <row r="29" spans="1:7" ht="15.6" thickTop="1" thickBot="1" x14ac:dyDescent="0.35">
      <c r="A29"/>
      <c r="B29" s="28"/>
      <c r="C29" s="20"/>
      <c r="D29" s="21"/>
      <c r="E29" s="22"/>
      <c r="F29" s="23"/>
      <c r="G29" s="30"/>
    </row>
    <row r="30" spans="1:7" ht="15" thickBot="1" x14ac:dyDescent="0.35">
      <c r="A30"/>
      <c r="B30" s="40" t="s">
        <v>111</v>
      </c>
      <c r="C30" s="37"/>
      <c r="D30" s="17"/>
      <c r="E30" s="18"/>
      <c r="F30" s="18"/>
      <c r="G30" s="41">
        <f>+G28+G22+G10</f>
        <v>0</v>
      </c>
    </row>
  </sheetData>
  <pageMargins left="0.78740157480314965" right="0.59055118110236227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96A2-DE66-4EEE-800B-E632F22EC5A9}">
  <dimension ref="A1:G85"/>
  <sheetViews>
    <sheetView view="pageBreakPreview" zoomScale="115" zoomScaleNormal="100" zoomScaleSheetLayoutView="115" workbookViewId="0">
      <selection activeCell="C25" sqref="C25"/>
    </sheetView>
  </sheetViews>
  <sheetFormatPr defaultColWidth="9.109375" defaultRowHeight="13.8" x14ac:dyDescent="0.3"/>
  <cols>
    <col min="1" max="1" width="7.88671875" style="139" customWidth="1"/>
    <col min="2" max="2" width="44.33203125" style="138" customWidth="1"/>
    <col min="3" max="3" width="8.33203125" style="161" customWidth="1"/>
    <col min="4" max="4" width="8.33203125" style="136" customWidth="1"/>
    <col min="5" max="5" width="13.33203125" style="149" customWidth="1"/>
    <col min="6" max="6" width="3.88671875" style="135" customWidth="1"/>
    <col min="7" max="7" width="14.109375" style="171" customWidth="1"/>
    <col min="8" max="8" width="9.109375" style="59"/>
    <col min="9" max="9" width="10.33203125" style="59" customWidth="1"/>
    <col min="10" max="16384" width="9.109375" style="59"/>
  </cols>
  <sheetData>
    <row r="1" spans="1:7" s="150" customFormat="1" ht="36" customHeight="1" x14ac:dyDescent="0.25">
      <c r="A1" s="190" t="s">
        <v>195</v>
      </c>
      <c r="B1" s="2"/>
      <c r="C1" s="159"/>
      <c r="D1" s="159"/>
      <c r="E1" s="158"/>
      <c r="F1" s="158"/>
      <c r="G1" s="170"/>
    </row>
    <row r="2" spans="1:7" ht="21.6" thickBot="1" x14ac:dyDescent="0.45">
      <c r="A2" s="1"/>
      <c r="B2" s="6" t="s">
        <v>0</v>
      </c>
      <c r="C2" s="166"/>
      <c r="D2" s="157"/>
      <c r="E2" s="156"/>
      <c r="F2" s="156"/>
      <c r="G2" s="169"/>
    </row>
    <row r="3" spans="1:7" s="150" customFormat="1" ht="31.5" customHeight="1" thickBot="1" x14ac:dyDescent="0.35">
      <c r="A3" s="155" t="s">
        <v>1</v>
      </c>
      <c r="B3" s="154" t="s">
        <v>2</v>
      </c>
      <c r="C3" s="152" t="s">
        <v>3</v>
      </c>
      <c r="D3" s="153" t="s">
        <v>4</v>
      </c>
      <c r="E3" s="152" t="s">
        <v>5</v>
      </c>
      <c r="F3" s="152"/>
      <c r="G3" s="151" t="s">
        <v>6</v>
      </c>
    </row>
    <row r="4" spans="1:7" ht="18" x14ac:dyDescent="0.35">
      <c r="A4" s="13" t="s">
        <v>112</v>
      </c>
      <c r="B4" s="208" t="s">
        <v>113</v>
      </c>
      <c r="C4"/>
      <c r="D4"/>
      <c r="E4"/>
      <c r="F4"/>
      <c r="G4"/>
    </row>
    <row r="5" spans="1:7" ht="14.4" x14ac:dyDescent="0.3">
      <c r="A5" s="50" t="s">
        <v>114</v>
      </c>
      <c r="B5" t="s">
        <v>115</v>
      </c>
      <c r="C5" s="4"/>
      <c r="D5"/>
      <c r="E5"/>
      <c r="F5"/>
      <c r="G5"/>
    </row>
    <row r="6" spans="1:7" ht="14.4" x14ac:dyDescent="0.3">
      <c r="A6" s="50" t="s">
        <v>116</v>
      </c>
      <c r="B6" t="s">
        <v>117</v>
      </c>
      <c r="C6" s="4"/>
      <c r="D6" s="4"/>
      <c r="E6" s="45"/>
      <c r="F6" s="45"/>
      <c r="G6"/>
    </row>
    <row r="7" spans="1:7" ht="14.4" x14ac:dyDescent="0.3">
      <c r="A7"/>
      <c r="B7" t="s">
        <v>211</v>
      </c>
      <c r="C7" s="37">
        <v>83</v>
      </c>
      <c r="D7" s="4" t="s">
        <v>40</v>
      </c>
      <c r="E7" s="26"/>
      <c r="F7" s="45"/>
      <c r="G7" s="36">
        <f t="shared" ref="G7" si="0">E7*C7</f>
        <v>0</v>
      </c>
    </row>
    <row r="8" spans="1:7" ht="14.4" x14ac:dyDescent="0.3">
      <c r="A8"/>
      <c r="B8" t="s">
        <v>118</v>
      </c>
      <c r="C8" s="37">
        <v>10</v>
      </c>
      <c r="D8" s="4" t="s">
        <v>55</v>
      </c>
      <c r="E8" s="26"/>
      <c r="F8" s="45"/>
      <c r="G8" s="36">
        <f t="shared" ref="G8" si="1">E8*C8</f>
        <v>0</v>
      </c>
    </row>
    <row r="9" spans="1:7" ht="14.4" x14ac:dyDescent="0.3">
      <c r="A9"/>
      <c r="B9"/>
      <c r="C9" s="4"/>
      <c r="D9" s="4"/>
      <c r="E9" s="45"/>
      <c r="F9" s="45"/>
      <c r="G9" s="45"/>
    </row>
    <row r="10" spans="1:7" ht="15" thickBot="1" x14ac:dyDescent="0.35">
      <c r="A10"/>
      <c r="B10" s="28" t="s">
        <v>119</v>
      </c>
      <c r="C10" s="4"/>
      <c r="D10" s="4"/>
      <c r="E10" s="45"/>
      <c r="F10" s="45"/>
      <c r="G10" s="29">
        <f>SUM(G7:G9)</f>
        <v>0</v>
      </c>
    </row>
    <row r="11" spans="1:7" ht="15" thickTop="1" x14ac:dyDescent="0.3">
      <c r="A11"/>
      <c r="B11"/>
      <c r="C11" s="4"/>
      <c r="D11" s="4"/>
      <c r="E11" s="45"/>
      <c r="F11" s="45"/>
      <c r="G11" s="45"/>
    </row>
    <row r="12" spans="1:7" ht="14.4" x14ac:dyDescent="0.3">
      <c r="A12"/>
      <c r="B12"/>
      <c r="C12" s="4"/>
      <c r="D12" s="4"/>
      <c r="E12" s="45"/>
      <c r="F12" s="45"/>
      <c r="G12" s="45"/>
    </row>
    <row r="13" spans="1:7" ht="14.4" x14ac:dyDescent="0.3">
      <c r="A13" s="53" t="s">
        <v>120</v>
      </c>
      <c r="B13" t="s">
        <v>123</v>
      </c>
      <c r="C13" s="4"/>
      <c r="D13" s="4"/>
      <c r="E13" s="45"/>
      <c r="F13" s="45"/>
      <c r="G13" s="45"/>
    </row>
    <row r="14" spans="1:7" ht="14.4" x14ac:dyDescent="0.3">
      <c r="A14" s="50" t="s">
        <v>121</v>
      </c>
      <c r="B14" t="s">
        <v>124</v>
      </c>
      <c r="C14" s="4">
        <v>1</v>
      </c>
      <c r="D14" s="4" t="s">
        <v>104</v>
      </c>
      <c r="E14" s="26"/>
      <c r="F14" s="45"/>
      <c r="G14" s="36">
        <f t="shared" ref="G14" si="2">E14*C14</f>
        <v>0</v>
      </c>
    </row>
    <row r="15" spans="1:7" ht="14.4" x14ac:dyDescent="0.3">
      <c r="A15"/>
      <c r="B15"/>
      <c r="C15" s="4"/>
      <c r="D15" s="4"/>
      <c r="E15" s="45"/>
      <c r="F15" s="45"/>
      <c r="G15" s="45"/>
    </row>
    <row r="16" spans="1:7" ht="15" thickBot="1" x14ac:dyDescent="0.35">
      <c r="A16"/>
      <c r="B16" s="28" t="s">
        <v>122</v>
      </c>
      <c r="C16" s="4"/>
      <c r="D16" s="4"/>
      <c r="E16" s="45"/>
      <c r="F16" s="45"/>
      <c r="G16" s="29">
        <f>G14</f>
        <v>0</v>
      </c>
    </row>
    <row r="17" spans="1:7" ht="15.6" thickTop="1" thickBot="1" x14ac:dyDescent="0.35">
      <c r="A17"/>
      <c r="B17" s="28"/>
      <c r="C17" s="4"/>
      <c r="D17" s="4"/>
      <c r="E17" s="45"/>
      <c r="F17" s="45"/>
      <c r="G17" s="30"/>
    </row>
    <row r="18" spans="1:7" ht="15" thickBot="1" x14ac:dyDescent="0.35">
      <c r="A18"/>
      <c r="B18" s="40" t="s">
        <v>125</v>
      </c>
      <c r="C18" s="4"/>
      <c r="D18" s="4"/>
      <c r="E18" s="45"/>
      <c r="F18" s="45"/>
      <c r="G18" s="41">
        <f>G16+G10</f>
        <v>0</v>
      </c>
    </row>
    <row r="19" spans="1:7" x14ac:dyDescent="0.3">
      <c r="A19" s="168"/>
      <c r="B19" s="174"/>
      <c r="C19" s="162"/>
      <c r="D19" s="147"/>
    </row>
    <row r="20" spans="1:7" x14ac:dyDescent="0.3">
      <c r="A20" s="167"/>
      <c r="B20" s="174"/>
      <c r="C20" s="162"/>
      <c r="D20" s="147"/>
    </row>
    <row r="21" spans="1:7" x14ac:dyDescent="0.3">
      <c r="A21" s="167"/>
      <c r="B21" s="173"/>
      <c r="C21" s="172"/>
      <c r="D21" s="147"/>
    </row>
    <row r="22" spans="1:7" x14ac:dyDescent="0.3">
      <c r="A22" s="163"/>
      <c r="B22" s="173"/>
      <c r="C22" s="172"/>
      <c r="D22" s="147"/>
    </row>
    <row r="23" spans="1:7" x14ac:dyDescent="0.3">
      <c r="A23" s="163"/>
      <c r="B23" s="148"/>
      <c r="C23" s="162"/>
      <c r="D23" s="147"/>
    </row>
    <row r="24" spans="1:7" x14ac:dyDescent="0.3">
      <c r="A24" s="163"/>
      <c r="B24" s="148"/>
      <c r="C24" s="162"/>
      <c r="D24" s="147"/>
    </row>
    <row r="25" spans="1:7" x14ac:dyDescent="0.3">
      <c r="A25" s="168"/>
      <c r="B25" s="174"/>
      <c r="C25" s="162"/>
      <c r="D25" s="147"/>
    </row>
    <row r="26" spans="1:7" x14ac:dyDescent="0.3">
      <c r="A26" s="168"/>
      <c r="B26" s="174"/>
      <c r="C26" s="162"/>
      <c r="D26" s="147"/>
    </row>
    <row r="27" spans="1:7" x14ac:dyDescent="0.3">
      <c r="A27" s="167"/>
      <c r="B27" s="174"/>
      <c r="C27" s="162"/>
      <c r="D27" s="147"/>
    </row>
    <row r="28" spans="1:7" x14ac:dyDescent="0.3">
      <c r="A28" s="167"/>
      <c r="B28" s="173"/>
      <c r="C28" s="172"/>
      <c r="D28" s="147"/>
    </row>
    <row r="29" spans="1:7" x14ac:dyDescent="0.3">
      <c r="A29" s="163"/>
      <c r="B29" s="173"/>
      <c r="C29" s="172"/>
      <c r="D29" s="147"/>
    </row>
    <row r="30" spans="1:7" x14ac:dyDescent="0.3">
      <c r="A30" s="163"/>
      <c r="B30" s="148"/>
      <c r="C30" s="162"/>
      <c r="D30" s="147"/>
    </row>
    <row r="31" spans="1:7" x14ac:dyDescent="0.3">
      <c r="A31" s="163"/>
      <c r="B31" s="148"/>
      <c r="C31" s="162"/>
      <c r="D31" s="147"/>
    </row>
    <row r="32" spans="1:7" x14ac:dyDescent="0.3">
      <c r="A32" s="168"/>
      <c r="B32" s="174"/>
      <c r="C32" s="162"/>
      <c r="D32" s="147"/>
    </row>
    <row r="33" spans="1:4" x14ac:dyDescent="0.3">
      <c r="A33" s="168"/>
      <c r="B33" s="174"/>
      <c r="C33" s="162"/>
      <c r="D33" s="147"/>
    </row>
    <row r="34" spans="1:4" x14ac:dyDescent="0.3">
      <c r="A34" s="167"/>
      <c r="B34" s="174"/>
      <c r="C34" s="162"/>
      <c r="D34" s="147"/>
    </row>
    <row r="35" spans="1:4" x14ac:dyDescent="0.3">
      <c r="A35" s="167"/>
      <c r="B35" s="173"/>
      <c r="C35" s="172"/>
      <c r="D35" s="147"/>
    </row>
    <row r="36" spans="1:4" x14ac:dyDescent="0.3">
      <c r="A36" s="163"/>
      <c r="B36" s="173"/>
      <c r="C36" s="172"/>
      <c r="D36" s="147"/>
    </row>
    <row r="37" spans="1:4" x14ac:dyDescent="0.3">
      <c r="A37" s="163"/>
      <c r="B37" s="148"/>
      <c r="C37" s="162"/>
      <c r="D37" s="147"/>
    </row>
    <row r="38" spans="1:4" x14ac:dyDescent="0.3">
      <c r="A38" s="175"/>
      <c r="B38" s="164"/>
    </row>
    <row r="39" spans="1:4" x14ac:dyDescent="0.3">
      <c r="A39" s="163"/>
      <c r="B39" s="148"/>
      <c r="C39" s="162"/>
      <c r="D39" s="147"/>
    </row>
    <row r="40" spans="1:4" x14ac:dyDescent="0.3">
      <c r="A40" s="168"/>
      <c r="B40" s="174"/>
      <c r="C40" s="162"/>
      <c r="D40" s="147"/>
    </row>
    <row r="41" spans="1:4" x14ac:dyDescent="0.3">
      <c r="A41" s="168"/>
      <c r="B41" s="174"/>
      <c r="C41" s="162"/>
      <c r="D41" s="147"/>
    </row>
    <row r="42" spans="1:4" x14ac:dyDescent="0.3">
      <c r="A42" s="167"/>
      <c r="B42" s="174"/>
      <c r="C42" s="162"/>
      <c r="D42" s="147"/>
    </row>
    <row r="43" spans="1:4" x14ac:dyDescent="0.3">
      <c r="A43" s="167"/>
      <c r="B43" s="173"/>
      <c r="C43" s="172"/>
      <c r="D43" s="147"/>
    </row>
    <row r="44" spans="1:4" x14ac:dyDescent="0.3">
      <c r="A44" s="163"/>
      <c r="B44" s="173"/>
      <c r="C44" s="172"/>
      <c r="D44" s="147"/>
    </row>
    <row r="45" spans="1:4" x14ac:dyDescent="0.3">
      <c r="A45" s="163"/>
      <c r="B45" s="148"/>
      <c r="C45" s="162"/>
      <c r="D45" s="147"/>
    </row>
    <row r="46" spans="1:4" x14ac:dyDescent="0.3">
      <c r="A46" s="163"/>
      <c r="B46" s="148"/>
      <c r="C46" s="162"/>
      <c r="D46" s="147"/>
    </row>
    <row r="47" spans="1:4" x14ac:dyDescent="0.3">
      <c r="A47" s="168"/>
      <c r="B47" s="174"/>
      <c r="C47" s="162"/>
      <c r="D47" s="147"/>
    </row>
    <row r="48" spans="1:4" x14ac:dyDescent="0.3">
      <c r="A48" s="168"/>
      <c r="B48" s="174"/>
      <c r="C48" s="162"/>
      <c r="D48" s="147"/>
    </row>
    <row r="49" spans="1:4" x14ac:dyDescent="0.3">
      <c r="A49" s="167"/>
      <c r="B49" s="174"/>
      <c r="C49" s="162"/>
      <c r="D49" s="147"/>
    </row>
    <row r="50" spans="1:4" x14ac:dyDescent="0.3">
      <c r="A50" s="167"/>
      <c r="B50" s="173"/>
      <c r="C50" s="172"/>
      <c r="D50" s="147"/>
    </row>
    <row r="51" spans="1:4" x14ac:dyDescent="0.3">
      <c r="A51" s="163"/>
      <c r="B51" s="173"/>
      <c r="C51" s="172"/>
      <c r="D51" s="147"/>
    </row>
    <row r="52" spans="1:4" x14ac:dyDescent="0.3">
      <c r="A52" s="163"/>
      <c r="B52" s="148"/>
      <c r="C52" s="162"/>
      <c r="D52" s="147"/>
    </row>
    <row r="53" spans="1:4" x14ac:dyDescent="0.3">
      <c r="A53" s="163"/>
      <c r="B53" s="148"/>
      <c r="C53" s="162"/>
      <c r="D53" s="147"/>
    </row>
    <row r="54" spans="1:4" x14ac:dyDescent="0.3">
      <c r="A54" s="168"/>
      <c r="B54" s="174"/>
      <c r="C54" s="162"/>
      <c r="D54" s="147"/>
    </row>
    <row r="55" spans="1:4" x14ac:dyDescent="0.3">
      <c r="A55" s="168"/>
      <c r="B55" s="174"/>
      <c r="C55" s="162"/>
      <c r="D55" s="147"/>
    </row>
    <row r="56" spans="1:4" x14ac:dyDescent="0.3">
      <c r="A56" s="167"/>
      <c r="B56" s="174"/>
      <c r="C56" s="162"/>
      <c r="D56" s="147"/>
    </row>
    <row r="57" spans="1:4" x14ac:dyDescent="0.3">
      <c r="A57" s="167"/>
      <c r="B57" s="173"/>
      <c r="C57" s="172"/>
      <c r="D57" s="147"/>
    </row>
    <row r="58" spans="1:4" x14ac:dyDescent="0.3">
      <c r="A58" s="163"/>
      <c r="B58" s="173"/>
      <c r="C58" s="172"/>
      <c r="D58" s="147"/>
    </row>
    <row r="59" spans="1:4" x14ac:dyDescent="0.3">
      <c r="A59" s="163"/>
      <c r="B59" s="148"/>
      <c r="C59" s="162"/>
      <c r="D59" s="147"/>
    </row>
    <row r="60" spans="1:4" x14ac:dyDescent="0.3">
      <c r="A60" s="163"/>
      <c r="B60" s="148"/>
      <c r="C60" s="162"/>
      <c r="D60" s="147"/>
    </row>
    <row r="61" spans="1:4" x14ac:dyDescent="0.3">
      <c r="A61" s="168"/>
      <c r="B61" s="174"/>
      <c r="C61" s="162"/>
      <c r="D61" s="147"/>
    </row>
    <row r="62" spans="1:4" x14ac:dyDescent="0.3">
      <c r="A62" s="168"/>
      <c r="B62" s="174"/>
      <c r="C62" s="162"/>
      <c r="D62" s="147"/>
    </row>
    <row r="63" spans="1:4" x14ac:dyDescent="0.3">
      <c r="A63" s="167"/>
      <c r="B63" s="174"/>
      <c r="C63" s="162"/>
      <c r="D63" s="147"/>
    </row>
    <row r="64" spans="1:4" x14ac:dyDescent="0.3">
      <c r="A64" s="167"/>
      <c r="B64" s="173"/>
      <c r="C64" s="172"/>
      <c r="D64" s="147"/>
    </row>
    <row r="65" spans="1:4" x14ac:dyDescent="0.3">
      <c r="A65" s="163"/>
      <c r="B65" s="173"/>
      <c r="C65" s="172"/>
      <c r="D65" s="147"/>
    </row>
    <row r="66" spans="1:4" x14ac:dyDescent="0.3">
      <c r="A66" s="163"/>
      <c r="B66" s="148"/>
      <c r="C66" s="162"/>
      <c r="D66" s="147"/>
    </row>
    <row r="67" spans="1:4" x14ac:dyDescent="0.3">
      <c r="A67" s="163"/>
      <c r="B67" s="148"/>
      <c r="C67" s="162"/>
      <c r="D67" s="147"/>
    </row>
    <row r="68" spans="1:4" x14ac:dyDescent="0.3">
      <c r="A68" s="168"/>
      <c r="B68" s="174"/>
      <c r="C68" s="162"/>
      <c r="D68" s="147"/>
    </row>
    <row r="69" spans="1:4" x14ac:dyDescent="0.3">
      <c r="A69" s="168"/>
      <c r="B69" s="174"/>
      <c r="C69" s="162"/>
      <c r="D69" s="147"/>
    </row>
    <row r="70" spans="1:4" x14ac:dyDescent="0.3">
      <c r="A70" s="167"/>
      <c r="B70" s="174"/>
      <c r="C70" s="162"/>
      <c r="D70" s="147"/>
    </row>
    <row r="71" spans="1:4" x14ac:dyDescent="0.3">
      <c r="A71" s="167"/>
      <c r="B71" s="173"/>
      <c r="C71" s="172"/>
      <c r="D71" s="147"/>
    </row>
    <row r="72" spans="1:4" x14ac:dyDescent="0.3">
      <c r="A72" s="163"/>
      <c r="B72" s="173"/>
      <c r="C72" s="172"/>
      <c r="D72" s="147"/>
    </row>
    <row r="73" spans="1:4" x14ac:dyDescent="0.3">
      <c r="A73" s="163"/>
      <c r="B73" s="148"/>
      <c r="C73" s="162"/>
      <c r="D73" s="147"/>
    </row>
    <row r="74" spans="1:4" x14ac:dyDescent="0.3">
      <c r="A74" s="163"/>
      <c r="B74" s="148"/>
      <c r="C74" s="162"/>
      <c r="D74" s="147"/>
    </row>
    <row r="75" spans="1:4" x14ac:dyDescent="0.3">
      <c r="A75" s="168"/>
      <c r="B75" s="174"/>
      <c r="C75" s="162"/>
      <c r="D75" s="147"/>
    </row>
    <row r="76" spans="1:4" x14ac:dyDescent="0.3">
      <c r="A76" s="168"/>
      <c r="B76" s="174"/>
      <c r="C76" s="162"/>
      <c r="D76" s="147"/>
    </row>
    <row r="77" spans="1:4" x14ac:dyDescent="0.3">
      <c r="A77" s="167"/>
      <c r="B77" s="174"/>
      <c r="C77" s="162"/>
      <c r="D77" s="147"/>
    </row>
    <row r="78" spans="1:4" x14ac:dyDescent="0.3">
      <c r="A78" s="167"/>
      <c r="B78" s="173"/>
      <c r="C78" s="172"/>
      <c r="D78" s="147"/>
    </row>
    <row r="79" spans="1:4" x14ac:dyDescent="0.3">
      <c r="A79" s="163"/>
      <c r="B79" s="173"/>
      <c r="C79" s="172"/>
      <c r="D79" s="147"/>
    </row>
    <row r="80" spans="1:4" x14ac:dyDescent="0.3">
      <c r="A80" s="163"/>
      <c r="B80" s="148"/>
      <c r="C80" s="162"/>
      <c r="D80" s="147"/>
    </row>
    <row r="81" spans="1:4" x14ac:dyDescent="0.3">
      <c r="A81" s="163"/>
      <c r="B81" s="148"/>
      <c r="C81" s="162"/>
      <c r="D81" s="147"/>
    </row>
    <row r="82" spans="1:4" x14ac:dyDescent="0.3">
      <c r="A82" s="168"/>
      <c r="B82" s="174"/>
      <c r="C82" s="162"/>
      <c r="D82" s="147"/>
    </row>
    <row r="83" spans="1:4" x14ac:dyDescent="0.3">
      <c r="A83" s="168"/>
      <c r="B83" s="174"/>
      <c r="C83" s="162"/>
      <c r="D83" s="147"/>
    </row>
    <row r="84" spans="1:4" x14ac:dyDescent="0.3">
      <c r="A84" s="167"/>
      <c r="B84" s="174"/>
      <c r="C84" s="162"/>
      <c r="D84" s="147"/>
    </row>
    <row r="85" spans="1:4" x14ac:dyDescent="0.3">
      <c r="A85" s="167"/>
      <c r="B85" s="173"/>
      <c r="C85" s="172"/>
      <c r="D85" s="147"/>
    </row>
  </sheetData>
  <pageMargins left="0.78740157480314965" right="0.5905511811023622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944AB-DBE2-4F55-9B44-7586EC41269A}">
  <dimension ref="A1:J44"/>
  <sheetViews>
    <sheetView view="pageBreakPreview" topLeftCell="A4" zoomScaleNormal="100" zoomScaleSheetLayoutView="100" workbookViewId="0">
      <selection activeCell="J12" sqref="J12"/>
    </sheetView>
  </sheetViews>
  <sheetFormatPr defaultColWidth="9.109375" defaultRowHeight="13.2" x14ac:dyDescent="0.25"/>
  <cols>
    <col min="1" max="1" width="12.109375" style="179" customWidth="1"/>
    <col min="2" max="2" width="53.33203125" style="150" customWidth="1"/>
    <col min="3" max="3" width="6.109375" style="178" bestFit="1" customWidth="1"/>
    <col min="4" max="4" width="5.5546875" style="177" customWidth="1"/>
    <col min="5" max="5" width="13" style="176" customWidth="1"/>
    <col min="6" max="6" width="0.33203125" style="135" customWidth="1"/>
    <col min="7" max="7" width="12.6640625" style="176" customWidth="1"/>
    <col min="8" max="8" width="9.109375" style="59"/>
    <col min="9" max="9" width="13.6640625" style="59" customWidth="1"/>
    <col min="10" max="16384" width="9.109375" style="59"/>
  </cols>
  <sheetData>
    <row r="1" spans="1:10" s="150" customFormat="1" ht="36" customHeight="1" x14ac:dyDescent="0.25">
      <c r="A1" s="190" t="s">
        <v>195</v>
      </c>
      <c r="B1" s="2"/>
      <c r="C1" s="159"/>
      <c r="D1" s="159"/>
      <c r="E1" s="158"/>
      <c r="F1" s="158"/>
      <c r="G1" s="158"/>
    </row>
    <row r="2" spans="1:10" ht="21.6" thickBot="1" x14ac:dyDescent="0.45">
      <c r="A2" s="1"/>
      <c r="B2" s="6" t="s">
        <v>0</v>
      </c>
      <c r="C2" s="182"/>
      <c r="D2" s="181"/>
      <c r="E2" s="180"/>
      <c r="F2" s="156"/>
      <c r="G2" s="180"/>
    </row>
    <row r="3" spans="1:10" s="150" customFormat="1" ht="31.5" customHeight="1" thickBot="1" x14ac:dyDescent="0.35">
      <c r="A3" s="155" t="s">
        <v>1</v>
      </c>
      <c r="B3" s="165" t="s">
        <v>2</v>
      </c>
      <c r="C3" s="152" t="s">
        <v>3</v>
      </c>
      <c r="D3" s="153" t="s">
        <v>4</v>
      </c>
      <c r="E3" s="152" t="s">
        <v>5</v>
      </c>
      <c r="F3" s="152"/>
      <c r="G3" s="151" t="s">
        <v>6</v>
      </c>
    </row>
    <row r="4" spans="1:10" ht="23.4" x14ac:dyDescent="0.45">
      <c r="A4" s="13" t="s">
        <v>126</v>
      </c>
      <c r="B4" s="14" t="s">
        <v>127</v>
      </c>
      <c r="C4" s="4"/>
      <c r="D4" s="4"/>
      <c r="E4" s="45"/>
      <c r="F4" s="45"/>
      <c r="G4"/>
    </row>
    <row r="5" spans="1:10" ht="14.4" x14ac:dyDescent="0.3">
      <c r="A5" s="19" t="s">
        <v>128</v>
      </c>
      <c r="B5" s="31" t="s">
        <v>129</v>
      </c>
      <c r="C5" s="4"/>
      <c r="D5" s="4"/>
      <c r="E5" s="45"/>
      <c r="F5" s="45"/>
      <c r="G5"/>
    </row>
    <row r="6" spans="1:10" ht="13.8" x14ac:dyDescent="0.3">
      <c r="A6" s="216" t="s">
        <v>130</v>
      </c>
      <c r="B6" s="39" t="s">
        <v>131</v>
      </c>
      <c r="C6" s="37">
        <v>105</v>
      </c>
      <c r="D6" s="17" t="s">
        <v>51</v>
      </c>
      <c r="E6" s="26"/>
      <c r="F6" s="18"/>
      <c r="G6" s="36">
        <f t="shared" ref="G6:G8" si="0">E6*C6</f>
        <v>0</v>
      </c>
    </row>
    <row r="7" spans="1:10" ht="14.4" x14ac:dyDescent="0.3">
      <c r="A7" s="216" t="s">
        <v>132</v>
      </c>
      <c r="B7" s="39" t="s">
        <v>133</v>
      </c>
      <c r="C7" s="4">
        <v>319</v>
      </c>
      <c r="D7" s="17" t="s">
        <v>51</v>
      </c>
      <c r="E7" s="26"/>
      <c r="F7" s="18"/>
      <c r="G7" s="36">
        <f t="shared" si="0"/>
        <v>0</v>
      </c>
    </row>
    <row r="8" spans="1:10" ht="14.4" x14ac:dyDescent="0.3">
      <c r="A8" s="216" t="s">
        <v>134</v>
      </c>
      <c r="B8" s="39" t="s">
        <v>135</v>
      </c>
      <c r="C8" s="4">
        <v>812</v>
      </c>
      <c r="D8" s="17" t="s">
        <v>51</v>
      </c>
      <c r="E8" s="26"/>
      <c r="F8" s="18"/>
      <c r="G8" s="36">
        <f t="shared" si="0"/>
        <v>0</v>
      </c>
    </row>
    <row r="9" spans="1:10" ht="14.4" x14ac:dyDescent="0.3">
      <c r="A9"/>
      <c r="B9"/>
      <c r="C9" s="4"/>
      <c r="D9" s="4"/>
      <c r="E9"/>
      <c r="F9"/>
      <c r="G9"/>
    </row>
    <row r="10" spans="1:10" ht="15" thickBot="1" x14ac:dyDescent="0.35">
      <c r="A10"/>
      <c r="B10" s="28" t="s">
        <v>136</v>
      </c>
      <c r="C10" s="20"/>
      <c r="D10" s="21"/>
      <c r="E10" s="22"/>
      <c r="F10" s="23"/>
      <c r="G10" s="29">
        <f>SUM(G6:G9)</f>
        <v>0</v>
      </c>
    </row>
    <row r="11" spans="1:10" ht="15" thickTop="1" x14ac:dyDescent="0.3">
      <c r="A11"/>
      <c r="B11"/>
      <c r="C11" s="4"/>
      <c r="D11" s="4"/>
      <c r="E11"/>
      <c r="F11"/>
      <c r="G11"/>
    </row>
    <row r="12" spans="1:10" ht="15" customHeight="1" x14ac:dyDescent="0.3">
      <c r="A12" s="19" t="s">
        <v>137</v>
      </c>
      <c r="B12" s="31" t="s">
        <v>138</v>
      </c>
      <c r="C12" s="4"/>
      <c r="D12" s="4"/>
      <c r="E12"/>
      <c r="F12"/>
      <c r="G12"/>
    </row>
    <row r="13" spans="1:10" ht="14.4" x14ac:dyDescent="0.3">
      <c r="A13" s="19" t="s">
        <v>139</v>
      </c>
      <c r="B13" s="31" t="s">
        <v>140</v>
      </c>
      <c r="C13" s="4"/>
      <c r="D13" s="4"/>
      <c r="E13"/>
      <c r="F13"/>
      <c r="G13"/>
    </row>
    <row r="14" spans="1:10" ht="14.4" x14ac:dyDescent="0.3">
      <c r="A14" s="215" t="s">
        <v>218</v>
      </c>
      <c r="B14" s="204" t="s">
        <v>166</v>
      </c>
      <c r="C14" s="37">
        <v>2</v>
      </c>
      <c r="D14" s="4" t="s">
        <v>84</v>
      </c>
      <c r="E14" s="26"/>
      <c r="F14" s="45"/>
      <c r="G14" s="36">
        <f t="shared" ref="G14" si="1">E14*C14</f>
        <v>0</v>
      </c>
      <c r="I14" s="204"/>
      <c r="J14" s="52"/>
    </row>
    <row r="15" spans="1:10" ht="14.4" x14ac:dyDescent="0.3">
      <c r="A15" s="215" t="s">
        <v>220</v>
      </c>
      <c r="B15" s="204" t="s">
        <v>177</v>
      </c>
      <c r="C15" s="37">
        <v>1</v>
      </c>
      <c r="D15" s="4" t="s">
        <v>84</v>
      </c>
      <c r="E15" s="26"/>
      <c r="F15" s="45"/>
      <c r="G15" s="36">
        <f t="shared" ref="G15:G18" si="2">E15*C15</f>
        <v>0</v>
      </c>
      <c r="I15" s="204"/>
      <c r="J15" s="52"/>
    </row>
    <row r="16" spans="1:10" ht="14.4" x14ac:dyDescent="0.3">
      <c r="A16" s="215" t="s">
        <v>219</v>
      </c>
      <c r="B16" s="204" t="s">
        <v>174</v>
      </c>
      <c r="C16" s="37">
        <v>4</v>
      </c>
      <c r="D16" s="4" t="s">
        <v>84</v>
      </c>
      <c r="E16" s="26"/>
      <c r="F16" s="45"/>
      <c r="G16" s="36">
        <f t="shared" si="2"/>
        <v>0</v>
      </c>
      <c r="I16" s="204"/>
      <c r="J16" s="52"/>
    </row>
    <row r="17" spans="1:10" ht="14.4" x14ac:dyDescent="0.3">
      <c r="A17" s="215" t="s">
        <v>222</v>
      </c>
      <c r="B17" s="204" t="s">
        <v>178</v>
      </c>
      <c r="C17" s="37">
        <v>2</v>
      </c>
      <c r="D17" s="4" t="s">
        <v>84</v>
      </c>
      <c r="E17" s="26"/>
      <c r="F17" s="45"/>
      <c r="G17" s="36">
        <f t="shared" si="2"/>
        <v>0</v>
      </c>
      <c r="I17" s="204"/>
      <c r="J17" s="52"/>
    </row>
    <row r="18" spans="1:10" ht="14.4" x14ac:dyDescent="0.3">
      <c r="A18" s="215" t="s">
        <v>221</v>
      </c>
      <c r="B18" s="204" t="s">
        <v>176</v>
      </c>
      <c r="C18" s="37">
        <v>2</v>
      </c>
      <c r="D18" s="4" t="s">
        <v>84</v>
      </c>
      <c r="E18" s="26"/>
      <c r="F18" s="45"/>
      <c r="G18" s="36">
        <f t="shared" si="2"/>
        <v>0</v>
      </c>
      <c r="I18" s="204"/>
      <c r="J18" s="52"/>
    </row>
    <row r="19" spans="1:10" ht="14.4" x14ac:dyDescent="0.3">
      <c r="A19" s="19" t="s">
        <v>141</v>
      </c>
      <c r="B19" s="31" t="s">
        <v>142</v>
      </c>
      <c r="C19" s="37"/>
      <c r="D19" s="4"/>
      <c r="E19" s="45"/>
      <c r="F19" s="45"/>
      <c r="G19" s="45"/>
    </row>
    <row r="20" spans="1:10" ht="14.4" x14ac:dyDescent="0.3">
      <c r="A20"/>
      <c r="B20" t="s">
        <v>209</v>
      </c>
      <c r="C20" s="37">
        <v>2</v>
      </c>
      <c r="D20" s="4" t="s">
        <v>84</v>
      </c>
      <c r="E20" s="26"/>
      <c r="F20" s="45"/>
      <c r="G20" s="36">
        <f t="shared" ref="G20" si="3">E20*C20</f>
        <v>0</v>
      </c>
    </row>
    <row r="21" spans="1:10" ht="14.4" x14ac:dyDescent="0.3">
      <c r="A21" s="19" t="s">
        <v>143</v>
      </c>
      <c r="B21" s="31" t="s">
        <v>144</v>
      </c>
      <c r="C21" s="37"/>
      <c r="D21" s="4"/>
      <c r="E21" s="45"/>
      <c r="F21" s="45"/>
      <c r="G21" s="45"/>
    </row>
    <row r="22" spans="1:10" ht="14.4" x14ac:dyDescent="0.3">
      <c r="A22"/>
      <c r="B22" t="s">
        <v>210</v>
      </c>
      <c r="C22" s="37">
        <v>2</v>
      </c>
      <c r="D22" s="4" t="s">
        <v>84</v>
      </c>
      <c r="E22" s="26"/>
      <c r="F22" s="45"/>
      <c r="G22" s="36">
        <f t="shared" ref="G22" si="4">E22*C22</f>
        <v>0</v>
      </c>
    </row>
    <row r="23" spans="1:10" ht="14.4" x14ac:dyDescent="0.3">
      <c r="A23" s="19"/>
      <c r="B23" s="31"/>
      <c r="C23" s="4"/>
      <c r="D23" s="4"/>
      <c r="E23"/>
      <c r="F23"/>
      <c r="G23"/>
    </row>
    <row r="24" spans="1:10" ht="15" thickBot="1" x14ac:dyDescent="0.35">
      <c r="A24"/>
      <c r="B24" s="28" t="s">
        <v>145</v>
      </c>
      <c r="C24" s="20"/>
      <c r="D24" s="21"/>
      <c r="E24" s="22"/>
      <c r="F24" s="23"/>
      <c r="G24" s="29">
        <f>SUM(G14:G23)</f>
        <v>0</v>
      </c>
    </row>
    <row r="25" spans="1:10" ht="15" thickTop="1" x14ac:dyDescent="0.3">
      <c r="A25"/>
      <c r="B25"/>
      <c r="C25" s="4"/>
      <c r="D25" s="4"/>
      <c r="E25"/>
      <c r="F25"/>
      <c r="G25"/>
    </row>
    <row r="26" spans="1:10" ht="14.4" x14ac:dyDescent="0.3">
      <c r="A26" s="19" t="s">
        <v>146</v>
      </c>
      <c r="B26" s="31" t="s">
        <v>147</v>
      </c>
      <c r="C26" s="4"/>
      <c r="D26" s="4"/>
      <c r="E26"/>
      <c r="F26"/>
      <c r="G26"/>
    </row>
    <row r="27" spans="1:10" ht="14.4" x14ac:dyDescent="0.3">
      <c r="A27" s="19" t="s">
        <v>148</v>
      </c>
      <c r="B27" s="31" t="s">
        <v>212</v>
      </c>
      <c r="C27" s="4">
        <v>1</v>
      </c>
      <c r="D27" s="4" t="s">
        <v>84</v>
      </c>
      <c r="E27" s="26"/>
      <c r="F27" s="45"/>
      <c r="G27" s="36">
        <f t="shared" ref="G27" si="5">E27*C27</f>
        <v>0</v>
      </c>
    </row>
    <row r="28" spans="1:10" ht="14.4" x14ac:dyDescent="0.3">
      <c r="A28"/>
      <c r="B28"/>
      <c r="C28" s="4"/>
      <c r="D28" s="4"/>
      <c r="E28"/>
      <c r="F28"/>
      <c r="G28"/>
    </row>
    <row r="29" spans="1:10" ht="15" thickBot="1" x14ac:dyDescent="0.35">
      <c r="A29"/>
      <c r="B29" s="28" t="s">
        <v>149</v>
      </c>
      <c r="C29" s="20"/>
      <c r="D29" s="21"/>
      <c r="E29" s="22"/>
      <c r="F29" s="23"/>
      <c r="G29" s="29">
        <f>SUM(G27:G28)</f>
        <v>0</v>
      </c>
    </row>
    <row r="30" spans="1:10" ht="15" thickTop="1" x14ac:dyDescent="0.3">
      <c r="A30"/>
      <c r="B30" s="28"/>
      <c r="C30" s="20"/>
      <c r="D30" s="21"/>
      <c r="E30" s="22"/>
      <c r="F30" s="23"/>
      <c r="G30" s="30"/>
    </row>
    <row r="31" spans="1:10" ht="14.4" x14ac:dyDescent="0.3">
      <c r="A31"/>
      <c r="B31" s="28"/>
      <c r="C31" s="20"/>
      <c r="D31" s="21"/>
      <c r="E31" s="22"/>
      <c r="F31" s="23"/>
      <c r="G31" s="30"/>
    </row>
    <row r="32" spans="1:10" ht="14.4" x14ac:dyDescent="0.3">
      <c r="A32" s="19" t="s">
        <v>150</v>
      </c>
      <c r="B32" s="31" t="s">
        <v>181</v>
      </c>
      <c r="C32" s="37"/>
      <c r="D32" s="4"/>
      <c r="E32" s="45"/>
      <c r="F32" s="45"/>
      <c r="G32" s="45"/>
    </row>
    <row r="33" spans="1:7" ht="14.4" x14ac:dyDescent="0.3">
      <c r="A33" s="19" t="s">
        <v>151</v>
      </c>
      <c r="B33" s="31" t="s">
        <v>183</v>
      </c>
      <c r="C33" s="37"/>
      <c r="D33" s="4"/>
      <c r="E33" s="45"/>
      <c r="F33" s="45"/>
      <c r="G33" s="45"/>
    </row>
    <row r="34" spans="1:7" ht="14.4" x14ac:dyDescent="0.3">
      <c r="A34" s="19"/>
      <c r="B34" s="204" t="s">
        <v>207</v>
      </c>
      <c r="C34" s="4">
        <v>20</v>
      </c>
      <c r="D34" s="17" t="s">
        <v>51</v>
      </c>
      <c r="E34" s="26">
        <v>0</v>
      </c>
      <c r="F34" s="45"/>
      <c r="G34" s="36">
        <f t="shared" ref="G34:G35" si="6">E34*C34</f>
        <v>0</v>
      </c>
    </row>
    <row r="35" spans="1:7" ht="14.4" x14ac:dyDescent="0.3">
      <c r="A35" s="19"/>
      <c r="B35" s="204" t="s">
        <v>185</v>
      </c>
      <c r="C35" s="4">
        <v>34</v>
      </c>
      <c r="D35" s="17" t="s">
        <v>51</v>
      </c>
      <c r="E35" s="26"/>
      <c r="F35" s="45"/>
      <c r="G35" s="36">
        <f t="shared" si="6"/>
        <v>0</v>
      </c>
    </row>
    <row r="36" spans="1:7" ht="14.4" x14ac:dyDescent="0.3">
      <c r="A36" s="19" t="s">
        <v>179</v>
      </c>
      <c r="B36" s="31" t="s">
        <v>182</v>
      </c>
      <c r="C36" s="37"/>
      <c r="D36"/>
      <c r="E36"/>
      <c r="F36"/>
      <c r="G36"/>
    </row>
    <row r="37" spans="1:7" ht="14.4" x14ac:dyDescent="0.3">
      <c r="A37" s="19"/>
      <c r="B37" s="211" t="s">
        <v>206</v>
      </c>
      <c r="C37" s="4">
        <v>31</v>
      </c>
      <c r="D37" s="17" t="s">
        <v>51</v>
      </c>
      <c r="E37" s="26"/>
      <c r="F37" s="45"/>
      <c r="G37" s="36">
        <f t="shared" ref="G37:G39" si="7">E37*C37</f>
        <v>0</v>
      </c>
    </row>
    <row r="38" spans="1:7" ht="14.4" x14ac:dyDescent="0.3">
      <c r="A38" s="19" t="s">
        <v>180</v>
      </c>
      <c r="B38" s="31" t="s">
        <v>184</v>
      </c>
      <c r="C38" s="37"/>
      <c r="D38"/>
      <c r="E38"/>
      <c r="F38"/>
      <c r="G38"/>
    </row>
    <row r="39" spans="1:7" ht="14.4" x14ac:dyDescent="0.3">
      <c r="A39" s="19"/>
      <c r="B39" s="204" t="s">
        <v>186</v>
      </c>
      <c r="C39" s="4">
        <v>22</v>
      </c>
      <c r="D39" s="17" t="s">
        <v>51</v>
      </c>
      <c r="E39" s="26"/>
      <c r="F39" s="45"/>
      <c r="G39" s="36">
        <f t="shared" si="7"/>
        <v>0</v>
      </c>
    </row>
    <row r="40" spans="1:7" ht="14.4" x14ac:dyDescent="0.3">
      <c r="A40" s="19"/>
      <c r="B40" s="204" t="s">
        <v>187</v>
      </c>
      <c r="C40" s="4">
        <v>22</v>
      </c>
      <c r="D40" s="17" t="s">
        <v>51</v>
      </c>
      <c r="E40" s="26"/>
      <c r="F40" s="45"/>
      <c r="G40" s="36">
        <f t="shared" ref="G40" si="8">E40*C40</f>
        <v>0</v>
      </c>
    </row>
    <row r="41" spans="1:7" ht="14.4" x14ac:dyDescent="0.3">
      <c r="A41"/>
      <c r="B41" s="28"/>
      <c r="C41" s="20"/>
      <c r="D41" s="21"/>
      <c r="E41" s="22"/>
      <c r="F41" s="23"/>
      <c r="G41" s="30"/>
    </row>
    <row r="42" spans="1:7" ht="15" thickBot="1" x14ac:dyDescent="0.35">
      <c r="A42"/>
      <c r="B42" s="28" t="s">
        <v>152</v>
      </c>
      <c r="C42" s="20"/>
      <c r="D42" s="21"/>
      <c r="E42" s="22"/>
      <c r="F42" s="23"/>
      <c r="G42" s="29">
        <f>SUM(G33:G41)</f>
        <v>0</v>
      </c>
    </row>
    <row r="43" spans="1:7" ht="15.6" thickTop="1" thickBot="1" x14ac:dyDescent="0.35">
      <c r="A43"/>
      <c r="B43" s="28"/>
      <c r="C43" s="20"/>
      <c r="D43" s="21"/>
      <c r="E43" s="22"/>
      <c r="F43" s="23"/>
      <c r="G43" s="30"/>
    </row>
    <row r="44" spans="1:7" ht="15" thickBot="1" x14ac:dyDescent="0.35">
      <c r="A44"/>
      <c r="B44" s="40" t="s">
        <v>153</v>
      </c>
      <c r="C44" s="4"/>
      <c r="D44" s="4"/>
      <c r="E44" s="45"/>
      <c r="F44" s="45"/>
      <c r="G44" s="41">
        <f>G42+G29+G24+G10</f>
        <v>0</v>
      </c>
    </row>
  </sheetData>
  <phoneticPr fontId="49" type="noConversion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0741-065E-408C-93E9-283989D5F524}">
  <dimension ref="A1:G12"/>
  <sheetViews>
    <sheetView view="pageBreakPreview" zoomScaleNormal="100" zoomScaleSheetLayoutView="100" workbookViewId="0">
      <selection activeCell="E16" sqref="E16"/>
    </sheetView>
  </sheetViews>
  <sheetFormatPr defaultRowHeight="14.4" x14ac:dyDescent="0.3"/>
  <cols>
    <col min="1" max="1" width="7.88671875" style="187" customWidth="1"/>
    <col min="2" max="2" width="34.88671875" style="188" customWidth="1"/>
    <col min="3" max="3" width="6.33203125" style="189" customWidth="1"/>
    <col min="4" max="4" width="6.33203125" style="188" customWidth="1"/>
    <col min="5" max="5" width="12.6640625" style="189" customWidth="1"/>
    <col min="6" max="6" width="4.5546875" style="189" customWidth="1"/>
    <col min="7" max="7" width="14.33203125" style="189" customWidth="1"/>
    <col min="8" max="8" width="16" bestFit="1" customWidth="1"/>
    <col min="9" max="9" width="11.109375" bestFit="1" customWidth="1"/>
    <col min="10" max="10" width="10" bestFit="1" customWidth="1"/>
    <col min="11" max="11" width="11" bestFit="1" customWidth="1"/>
  </cols>
  <sheetData>
    <row r="1" spans="1:7" s="188" customFormat="1" ht="36" customHeight="1" x14ac:dyDescent="0.3">
      <c r="A1" s="190" t="s">
        <v>195</v>
      </c>
      <c r="B1" s="190"/>
      <c r="C1" s="190"/>
      <c r="D1" s="190"/>
      <c r="E1" s="191"/>
      <c r="F1" s="191"/>
      <c r="G1" s="191"/>
    </row>
    <row r="2" spans="1:7" ht="16.2" thickBot="1" x14ac:dyDescent="0.35">
      <c r="A2" s="192"/>
      <c r="B2" s="193" t="s">
        <v>0</v>
      </c>
      <c r="C2" s="194"/>
      <c r="D2" s="195"/>
      <c r="E2" s="194"/>
      <c r="F2" s="194"/>
      <c r="G2" s="194"/>
    </row>
    <row r="3" spans="1:7" s="188" customFormat="1" ht="31.5" customHeight="1" thickBot="1" x14ac:dyDescent="0.35">
      <c r="A3" s="7" t="s">
        <v>1</v>
      </c>
      <c r="B3" s="196" t="s">
        <v>2</v>
      </c>
      <c r="C3" s="9" t="s">
        <v>3</v>
      </c>
      <c r="D3" s="10" t="s">
        <v>4</v>
      </c>
      <c r="E3" s="9" t="s">
        <v>5</v>
      </c>
      <c r="F3" s="9"/>
      <c r="G3" s="12" t="s">
        <v>6</v>
      </c>
    </row>
    <row r="4" spans="1:7" x14ac:dyDescent="0.3">
      <c r="A4" s="13" t="s">
        <v>224</v>
      </c>
      <c r="B4" s="209" t="s">
        <v>197</v>
      </c>
      <c r="C4" s="4"/>
      <c r="D4" s="4"/>
      <c r="E4" s="45"/>
      <c r="F4" s="45"/>
      <c r="G4"/>
    </row>
    <row r="5" spans="1:7" x14ac:dyDescent="0.3">
      <c r="A5" s="19" t="s">
        <v>225</v>
      </c>
      <c r="B5" s="31" t="s">
        <v>201</v>
      </c>
      <c r="C5" s="4"/>
      <c r="D5" s="4"/>
      <c r="E5" s="45"/>
      <c r="F5" s="45"/>
      <c r="G5"/>
    </row>
    <row r="6" spans="1:7" x14ac:dyDescent="0.3">
      <c r="A6" s="50"/>
      <c r="B6" s="39" t="s">
        <v>154</v>
      </c>
      <c r="C6" s="4">
        <v>50</v>
      </c>
      <c r="D6" s="17" t="s">
        <v>155</v>
      </c>
      <c r="E6" s="26"/>
      <c r="F6" s="18"/>
      <c r="G6" s="36">
        <f t="shared" ref="G6:G7" si="0">E6*C6</f>
        <v>0</v>
      </c>
    </row>
    <row r="7" spans="1:7" x14ac:dyDescent="0.3">
      <c r="A7" s="50"/>
      <c r="B7" s="39" t="s">
        <v>156</v>
      </c>
      <c r="C7" s="4">
        <v>50</v>
      </c>
      <c r="D7" s="17" t="s">
        <v>155</v>
      </c>
      <c r="E7" s="26"/>
      <c r="F7" s="18"/>
      <c r="G7" s="36">
        <f t="shared" si="0"/>
        <v>0</v>
      </c>
    </row>
    <row r="8" spans="1:7" x14ac:dyDescent="0.3">
      <c r="A8" s="50"/>
      <c r="B8" s="39" t="s">
        <v>202</v>
      </c>
      <c r="C8" s="4">
        <v>30</v>
      </c>
      <c r="D8" s="17" t="s">
        <v>155</v>
      </c>
      <c r="E8" s="26"/>
      <c r="F8" s="18"/>
      <c r="G8" s="210">
        <f>E8*C8</f>
        <v>0</v>
      </c>
    </row>
    <row r="9" spans="1:7" x14ac:dyDescent="0.3">
      <c r="A9" s="50"/>
      <c r="B9" s="31"/>
      <c r="C9" s="4"/>
      <c r="D9" s="17"/>
      <c r="E9"/>
      <c r="F9" s="18"/>
      <c r="G9" s="44"/>
    </row>
    <row r="10" spans="1:7" ht="15" thickBot="1" x14ac:dyDescent="0.35">
      <c r="A10" s="50"/>
      <c r="B10" s="28" t="s">
        <v>227</v>
      </c>
      <c r="C10" s="4"/>
      <c r="D10" s="17"/>
      <c r="E10"/>
      <c r="F10" s="18"/>
      <c r="G10" s="29">
        <f>SUM(G6:G9)</f>
        <v>0</v>
      </c>
    </row>
    <row r="11" spans="1:7" ht="15.6" thickTop="1" thickBot="1" x14ac:dyDescent="0.35">
      <c r="A11" s="50"/>
      <c r="B11" s="31"/>
      <c r="C11" s="4"/>
      <c r="D11" s="17"/>
      <c r="E11"/>
      <c r="F11" s="18"/>
      <c r="G11" s="44"/>
    </row>
    <row r="12" spans="1:7" ht="15" customHeight="1" thickBot="1" x14ac:dyDescent="0.35">
      <c r="A12"/>
      <c r="B12" s="40" t="s">
        <v>228</v>
      </c>
      <c r="C12" s="4"/>
      <c r="D12" s="4"/>
      <c r="E12" s="45"/>
      <c r="F12" s="45"/>
      <c r="G12" s="41">
        <f>G10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Safnblað</vt:lpstr>
      <vt:lpstr>1 Aðstaða og Jarðvinna</vt:lpstr>
      <vt:lpstr>2 Burðarvirki</vt:lpstr>
      <vt:lpstr>3 Lagnir</vt:lpstr>
      <vt:lpstr>4 Raflagnir</vt:lpstr>
      <vt:lpstr>5 Frágangur innan og utanhúss</vt:lpstr>
      <vt:lpstr>9 Aukaverk</vt:lpstr>
      <vt:lpstr>'5 Frágangur innan og utanhúss'!_Toc311717305</vt:lpstr>
      <vt:lpstr>'1 Aðstaða og Jarðvinna'!_Toc74627210</vt:lpstr>
      <vt:lpstr>'1 Aðstaða og Jarðvinna'!Print_Area</vt:lpstr>
      <vt:lpstr>'2 Burðarvirki'!Print_Area</vt:lpstr>
      <vt:lpstr>'3 Lagnir'!Print_Area</vt:lpstr>
      <vt:lpstr>'4 Raflagnir'!Print_Area</vt:lpstr>
      <vt:lpstr>'5 Frágangur innan og utanhúss'!Print_Area</vt:lpstr>
      <vt:lpstr>Safnblað!Print_Area</vt:lpstr>
      <vt:lpstr>'1 Aðstaða og Jarðvinna'!Print_Titles</vt:lpstr>
      <vt:lpstr>'2 Burðarvirki'!Print_Titles</vt:lpstr>
      <vt:lpstr>'3 Lagnir'!Print_Titles</vt:lpstr>
      <vt:lpstr>'4 Raflagnir'!Print_Titles</vt:lpstr>
      <vt:lpstr>'5 Frágangur innan og utanhúss'!Print_Titles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finnbogi@bolungarvik.is</dc:creator>
  <cp:lastModifiedBy>Finnbogi Bjarnason</cp:lastModifiedBy>
  <cp:lastPrinted>2020-06-24T00:17:53Z</cp:lastPrinted>
  <dcterms:created xsi:type="dcterms:W3CDTF">2019-05-09T10:12:42Z</dcterms:created>
  <dcterms:modified xsi:type="dcterms:W3CDTF">2021-04-29T14:38:53Z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 name">
    <vt:lpwstr>Tankur og Stofnveita Neskaupstað                  </vt:lpwstr>
  </property>
  <property fmtid="{D5CDD505-2E9C-101B-9397-08002B2CF9AE}" pid="3" name="ProjectName">
    <vt:lpwstr>Tankur og Stofnveita Neskaupstað                  </vt:lpwstr>
  </property>
  <property fmtid="{D5CDD505-2E9C-101B-9397-08002B2CF9AE}" pid="4" name="Description">
    <vt:lpwstr>Tilboðsskra_m_samtölureikning</vt:lpwstr>
  </property>
  <property fmtid="{D5CDD505-2E9C-101B-9397-08002B2CF9AE}" pid="5" name="CustomerName">
    <vt:lpwstr>Fjarðabyggð</vt:lpwstr>
  </property>
  <property fmtid="{D5CDD505-2E9C-101B-9397-08002B2CF9AE}" pid="6" name="DocumentNumber">
    <vt:lpwstr>1761242-000-CBM-0001</vt:lpwstr>
  </property>
  <property fmtid="{D5CDD505-2E9C-101B-9397-08002B2CF9AE}" pid="7" name="ProjectNumber">
    <vt:lpwstr>1.761.242</vt:lpwstr>
  </property>
  <property fmtid="{D5CDD505-2E9C-101B-9397-08002B2CF9AE}" pid="8" name="Author">
    <vt:lpwstr>Kári Óttarsson</vt:lpwstr>
  </property>
</Properties>
</file>